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8975" windowHeight="7245"/>
  </bookViews>
  <sheets>
    <sheet name="TODOS" sheetId="5" r:id="rId1"/>
    <sheet name="Nereu Ramos" sheetId="1" r:id="rId2"/>
    <sheet name="PAMA I" sheetId="2" r:id="rId3"/>
    <sheet name="CAIC" sheetId="4" r:id="rId4"/>
    <sheet name="Santa Luzia" sheetId="3" r:id="rId5"/>
    <sheet name="Farmácia Básica I" sheetId="6" r:id="rId6"/>
    <sheet name="Vila Lenzi" sheetId="7" r:id="rId7"/>
    <sheet name="Vila Lalau" sheetId="8" r:id="rId8"/>
    <sheet name="PAMA II" sheetId="9" r:id="rId9"/>
    <sheet name="Farmácia Básica II" sheetId="10" r:id="rId10"/>
  </sheets>
  <calcPr calcId="145621"/>
</workbook>
</file>

<file path=xl/calcChain.xml><?xml version="1.0" encoding="utf-8"?>
<calcChain xmlns="http://schemas.openxmlformats.org/spreadsheetml/2006/main">
  <c r="K137" i="5" l="1"/>
  <c r="G69" i="5" l="1"/>
  <c r="G217" i="5" s="1"/>
  <c r="G80" i="5"/>
  <c r="G66" i="5"/>
  <c r="C130" i="5" l="1"/>
  <c r="C34" i="5"/>
  <c r="C126" i="5"/>
  <c r="G12" i="7"/>
  <c r="C44" i="7"/>
  <c r="G23" i="6"/>
  <c r="C29" i="6"/>
  <c r="C217" i="5" l="1"/>
  <c r="G21" i="10"/>
  <c r="C71" i="10"/>
  <c r="C54" i="9"/>
  <c r="C51" i="8"/>
  <c r="G12" i="9"/>
  <c r="G29" i="8" l="1"/>
  <c r="C33" i="3" l="1"/>
  <c r="K7" i="3"/>
  <c r="G30" i="3"/>
  <c r="C8" i="4"/>
  <c r="C22" i="4"/>
  <c r="C48" i="4"/>
  <c r="C32" i="4"/>
  <c r="C28" i="4"/>
  <c r="C34" i="4"/>
  <c r="J51" i="4"/>
  <c r="G51" i="4"/>
  <c r="J43" i="2"/>
  <c r="G43" i="2"/>
  <c r="C19" i="2"/>
  <c r="C26" i="2"/>
  <c r="C29" i="2"/>
  <c r="C22" i="2"/>
  <c r="C9" i="1"/>
  <c r="C16" i="1" s="1"/>
  <c r="C14" i="1"/>
  <c r="C43" i="2" l="1"/>
  <c r="C51" i="4"/>
</calcChain>
</file>

<file path=xl/sharedStrings.xml><?xml version="1.0" encoding="utf-8"?>
<sst xmlns="http://schemas.openxmlformats.org/spreadsheetml/2006/main" count="2239" uniqueCount="796">
  <si>
    <t>Quantidade</t>
  </si>
  <si>
    <t>COMPRIMIDOS</t>
  </si>
  <si>
    <t>Novosil</t>
  </si>
  <si>
    <t>FRASCOS</t>
  </si>
  <si>
    <t>Magnoge</t>
  </si>
  <si>
    <t>Posto de Saúde Nereu Ramos</t>
  </si>
  <si>
    <t>TOTAL DE COMPRIMIDOS</t>
  </si>
  <si>
    <t>TOTAL DE FRASCOS</t>
  </si>
  <si>
    <t>PAMA I</t>
  </si>
  <si>
    <t>Alopurinol</t>
  </si>
  <si>
    <t>Furesemida</t>
  </si>
  <si>
    <t>Bromoprida</t>
  </si>
  <si>
    <t xml:space="preserve">Amoxicilina </t>
  </si>
  <si>
    <t>AMBOLAS</t>
  </si>
  <si>
    <t>TOTAL DE AMBOLAS</t>
  </si>
  <si>
    <t>Sorbitol + LSS</t>
  </si>
  <si>
    <t>Menoex</t>
  </si>
  <si>
    <t xml:space="preserve">Cloreto de Sódio </t>
  </si>
  <si>
    <t>Adrenalina</t>
  </si>
  <si>
    <t>Dipirona Sódica</t>
  </si>
  <si>
    <t>COMPRIMIDOS FRACIONADOS</t>
  </si>
  <si>
    <t>POMADAS</t>
  </si>
  <si>
    <t>CAMISINHA</t>
  </si>
  <si>
    <t>Paracetamol + Cloridrato de pseudoefedrina</t>
  </si>
  <si>
    <t>Ácido acetilsalicílico</t>
  </si>
  <si>
    <t>Metionina + associações</t>
  </si>
  <si>
    <t>Zolotril (veterinário)</t>
  </si>
  <si>
    <t xml:space="preserve">Losartana Sódica </t>
  </si>
  <si>
    <t>Prednisona</t>
  </si>
  <si>
    <t>Sedalol</t>
  </si>
  <si>
    <t xml:space="preserve">Omeprazol </t>
  </si>
  <si>
    <t xml:space="preserve">Cefalexina </t>
  </si>
  <si>
    <t xml:space="preserve">Digoxina </t>
  </si>
  <si>
    <t>Multivitaminico (HAAR INTERN)</t>
  </si>
  <si>
    <t xml:space="preserve">Vick Pyrena </t>
  </si>
  <si>
    <t>Dimenidrinato + piridoxina</t>
  </si>
  <si>
    <t xml:space="preserve">Ibuprofeno </t>
  </si>
  <si>
    <t xml:space="preserve">Paracetamol </t>
  </si>
  <si>
    <t>Sulfato Ferroso</t>
  </si>
  <si>
    <t>Hepatox (VETERINÁRIO)</t>
  </si>
  <si>
    <t>CAIC</t>
  </si>
  <si>
    <t>Óleo de côco</t>
  </si>
  <si>
    <t>Própolis</t>
  </si>
  <si>
    <t>Cogumelo do sol</t>
  </si>
  <si>
    <t>AAS</t>
  </si>
  <si>
    <t>loratadina</t>
  </si>
  <si>
    <t>TOTAL</t>
  </si>
  <si>
    <t>Melagrião</t>
  </si>
  <si>
    <t>Salonpas</t>
  </si>
  <si>
    <t>Princípio Ativo</t>
  </si>
  <si>
    <t xml:space="preserve">Principio ativo </t>
  </si>
  <si>
    <t>Medicamento</t>
  </si>
  <si>
    <t>Amioron</t>
  </si>
  <si>
    <t>Cinetol</t>
  </si>
  <si>
    <t>Depakote</t>
  </si>
  <si>
    <t>Aldactone</t>
  </si>
  <si>
    <t>Seroquil/Quetros</t>
  </si>
  <si>
    <t>Enalamed</t>
  </si>
  <si>
    <t>Cloridrato de Merformina</t>
  </si>
  <si>
    <t>Plasil</t>
  </si>
  <si>
    <t>Hematofer</t>
  </si>
  <si>
    <t xml:space="preserve">Amiodarona </t>
  </si>
  <si>
    <t xml:space="preserve">Biperideno </t>
  </si>
  <si>
    <t>Divalproato sódio</t>
  </si>
  <si>
    <t xml:space="preserve">Espironolactona </t>
  </si>
  <si>
    <t xml:space="preserve">Fumarato de quetiapina </t>
  </si>
  <si>
    <t xml:space="preserve">Maleato de Enalapril </t>
  </si>
  <si>
    <t xml:space="preserve">Metformina </t>
  </si>
  <si>
    <t>Metroclopramida</t>
  </si>
  <si>
    <t xml:space="preserve">Sulfato Ferroso </t>
  </si>
  <si>
    <t>Osteofix</t>
  </si>
  <si>
    <t>Carbonato de Cálcio + vitamina D</t>
  </si>
  <si>
    <t>Pósdrink</t>
  </si>
  <si>
    <t>Transamin</t>
  </si>
  <si>
    <t>Amoxicilina</t>
  </si>
  <si>
    <t>Clavulin</t>
  </si>
  <si>
    <t>Amidalin</t>
  </si>
  <si>
    <t>Flagyl</t>
  </si>
  <si>
    <t>Norvasc</t>
  </si>
  <si>
    <t>Dulcolax</t>
  </si>
  <si>
    <t>Ceclor</t>
  </si>
  <si>
    <t>Ciloxan/Cipro</t>
  </si>
  <si>
    <t>Antak</t>
  </si>
  <si>
    <t>Cocichimil</t>
  </si>
  <si>
    <t>Poltax</t>
  </si>
  <si>
    <t>Vanaflon</t>
  </si>
  <si>
    <t>Ebastel</t>
  </si>
  <si>
    <t>Enalprim</t>
  </si>
  <si>
    <t>Buscopam</t>
  </si>
  <si>
    <t>Diuretic/Hidrolan/Hidroless</t>
  </si>
  <si>
    <t>Alivium/Motrin/Cafen</t>
  </si>
  <si>
    <t>Diuremida</t>
  </si>
  <si>
    <t>Tavaflox</t>
  </si>
  <si>
    <t>Puran T4/Syntroid</t>
  </si>
  <si>
    <t>Neo Loratadin</t>
  </si>
  <si>
    <t>Helmiben</t>
  </si>
  <si>
    <t>Loxam</t>
  </si>
  <si>
    <t>Cloridrato de merformina/Glifagen</t>
  </si>
  <si>
    <t>Monocordil</t>
  </si>
  <si>
    <t>Nimelit</t>
  </si>
  <si>
    <t>Neprazol</t>
  </si>
  <si>
    <t>Meticorten</t>
  </si>
  <si>
    <t>Predsim</t>
  </si>
  <si>
    <t>Amprax</t>
  </si>
  <si>
    <t>Sinvastin</t>
  </si>
  <si>
    <t xml:space="preserve">Sinvastatina </t>
  </si>
  <si>
    <t xml:space="preserve">AAS + cafeina + Hidroxido de alumínio + mepir </t>
  </si>
  <si>
    <t xml:space="preserve">Ácido Tranexamico </t>
  </si>
  <si>
    <t xml:space="preserve">Amoxicilina + Clavulanato de potassío </t>
  </si>
  <si>
    <t xml:space="preserve">Benzocaina + tirotricina </t>
  </si>
  <si>
    <t xml:space="preserve">Benzoilmetronidazol </t>
  </si>
  <si>
    <t>Besilato de Amlodipino</t>
  </si>
  <si>
    <t xml:space="preserve">Bisacodil </t>
  </si>
  <si>
    <t xml:space="preserve">Cefaclor </t>
  </si>
  <si>
    <t xml:space="preserve">Cloridrato de Ciprofloxacino </t>
  </si>
  <si>
    <t>Cloridrato de Ranitidina</t>
  </si>
  <si>
    <t>Colchicina</t>
  </si>
  <si>
    <t xml:space="preserve">Diclofenaco potassico </t>
  </si>
  <si>
    <t xml:space="preserve">Diosmina + hesperidina </t>
  </si>
  <si>
    <t xml:space="preserve">Ebastina </t>
  </si>
  <si>
    <t xml:space="preserve">Enalapril </t>
  </si>
  <si>
    <t xml:space="preserve">Escopolamina </t>
  </si>
  <si>
    <t xml:space="preserve">Furosemida </t>
  </si>
  <si>
    <t xml:space="preserve">Hidroclorotiazida </t>
  </si>
  <si>
    <t>Ibuprofeno</t>
  </si>
  <si>
    <t xml:space="preserve">Levofloxacino </t>
  </si>
  <si>
    <t>Levotiroxina Sódica</t>
  </si>
  <si>
    <t xml:space="preserve">Loratadina </t>
  </si>
  <si>
    <t xml:space="preserve">Mebendazol+tiabendazol </t>
  </si>
  <si>
    <t xml:space="preserve">Meloxicam </t>
  </si>
  <si>
    <t>Metformina</t>
  </si>
  <si>
    <t>Mononitrato de Isossorbida</t>
  </si>
  <si>
    <t>Nimesulida</t>
  </si>
  <si>
    <t>Omeprazol</t>
  </si>
  <si>
    <t xml:space="preserve">Predinisona </t>
  </si>
  <si>
    <t>Prednisolona</t>
  </si>
  <si>
    <t xml:space="preserve">Propranolol </t>
  </si>
  <si>
    <t>Benzetacil</t>
  </si>
  <si>
    <t>Soro Fisiológico</t>
  </si>
  <si>
    <t>Sigmaliv</t>
  </si>
  <si>
    <t>Polaramine</t>
  </si>
  <si>
    <t>Avamys</t>
  </si>
  <si>
    <t>Nasonex</t>
  </si>
  <si>
    <t>Cloridrato de Oximetazolina</t>
  </si>
  <si>
    <t>Anestalcon</t>
  </si>
  <si>
    <t>Butalab</t>
  </si>
  <si>
    <t xml:space="preserve">Benzilpenicilina Benzatina </t>
  </si>
  <si>
    <t xml:space="preserve">Desloratadina </t>
  </si>
  <si>
    <t xml:space="preserve">Dexclorfeniramina </t>
  </si>
  <si>
    <t xml:space="preserve">Fluticasona </t>
  </si>
  <si>
    <t>Mometasona</t>
  </si>
  <si>
    <t xml:space="preserve">Oximetazolina </t>
  </si>
  <si>
    <t xml:space="preserve">Proximetacaina </t>
  </si>
  <si>
    <t xml:space="preserve">Sulfato de Salbutamol </t>
  </si>
  <si>
    <t>Principio ativo</t>
  </si>
  <si>
    <t>Capiton</t>
  </si>
  <si>
    <t>Menelip</t>
  </si>
  <si>
    <t>Venopressin/Metilvita</t>
  </si>
  <si>
    <t>Ginkgo Vitamed/Ginkan</t>
  </si>
  <si>
    <t>Donaren</t>
  </si>
  <si>
    <t>Betaserc/Labirin</t>
  </si>
  <si>
    <t>Neosaldina</t>
  </si>
  <si>
    <t>Cloridrato de Venlafaxina/Alenthus</t>
  </si>
  <si>
    <t>Paracetamol+Cloridrato de Pseudoefedrina</t>
  </si>
  <si>
    <t>Dolamin</t>
  </si>
  <si>
    <t>Cafaliv</t>
  </si>
  <si>
    <t>Buprovil/Algy</t>
  </si>
  <si>
    <t>Sonridor</t>
  </si>
  <si>
    <t>Aspirina</t>
  </si>
  <si>
    <t>Xantinon</t>
  </si>
  <si>
    <t>Claritin/Loritil/Laratamed</t>
  </si>
  <si>
    <t>Zolotril</t>
  </si>
  <si>
    <t>Diprin</t>
  </si>
  <si>
    <t>Losartana Sódica</t>
  </si>
  <si>
    <t>Zentel</t>
  </si>
  <si>
    <t>Enxak</t>
  </si>
  <si>
    <t>Silibom</t>
  </si>
  <si>
    <t>Pramil</t>
  </si>
  <si>
    <t>Polibiotic</t>
  </si>
  <si>
    <t>Digesan</t>
  </si>
  <si>
    <t>Tolrest</t>
  </si>
  <si>
    <t>Vertix</t>
  </si>
  <si>
    <t>Codex</t>
  </si>
  <si>
    <t>Zidimax</t>
  </si>
  <si>
    <t>Resodic/cataflam</t>
  </si>
  <si>
    <t>Celestamine</t>
  </si>
  <si>
    <t>Cefalexina</t>
  </si>
  <si>
    <t>Diasec</t>
  </si>
  <si>
    <t>Diclofenado de Potássio</t>
  </si>
  <si>
    <t>Digoxina</t>
  </si>
  <si>
    <t>Vomistop</t>
  </si>
  <si>
    <t>Profenid</t>
  </si>
  <si>
    <t>Valerimed</t>
  </si>
  <si>
    <t>Glicinato Férrico</t>
  </si>
  <si>
    <t>Neutrofer</t>
  </si>
  <si>
    <t xml:space="preserve">Metildopa </t>
  </si>
  <si>
    <t xml:space="preserve">Ginkgo Biloba </t>
  </si>
  <si>
    <t xml:space="preserve">Trazodona </t>
  </si>
  <si>
    <t xml:space="preserve">Betaistina </t>
  </si>
  <si>
    <t xml:space="preserve">Cafeina + dipirona + isometepteno </t>
  </si>
  <si>
    <t xml:space="preserve">Venlafaxina </t>
  </si>
  <si>
    <t xml:space="preserve">Lisina </t>
  </si>
  <si>
    <t xml:space="preserve">Cafeina + dipirona + ergotamina </t>
  </si>
  <si>
    <t xml:space="preserve">Metocloropramida </t>
  </si>
  <si>
    <t xml:space="preserve">Dipirona </t>
  </si>
  <si>
    <t>Albendazol (</t>
  </si>
  <si>
    <t xml:space="preserve">Cafeina + dipirona + m. didroergotamina </t>
  </si>
  <si>
    <t>Silybum Marianum I. Gaerth</t>
  </si>
  <si>
    <t xml:space="preserve">Cloridrato de Metocloropramida </t>
  </si>
  <si>
    <t xml:space="preserve">Metronidazol </t>
  </si>
  <si>
    <t xml:space="preserve">Bromoprida </t>
  </si>
  <si>
    <t xml:space="preserve">Cloridrato de Sertralina </t>
  </si>
  <si>
    <t xml:space="preserve">Dicloridrato de Flunarizina </t>
  </si>
  <si>
    <t xml:space="preserve">Codeina + Paracetamol </t>
  </si>
  <si>
    <t xml:space="preserve">Azitromicida di-hidratada </t>
  </si>
  <si>
    <t xml:space="preserve">Diclofenaco de sódio </t>
  </si>
  <si>
    <t>Betametasona + Dexclorfeniramina</t>
  </si>
  <si>
    <t xml:space="preserve">Cloridrato de Ioperamida </t>
  </si>
  <si>
    <t>Diclofenaco</t>
  </si>
  <si>
    <t xml:space="preserve">Nimesulida </t>
  </si>
  <si>
    <t xml:space="preserve">Cetoprofeno </t>
  </si>
  <si>
    <t xml:space="preserve">Valeriana Officinalis </t>
  </si>
  <si>
    <t xml:space="preserve">Albendazol </t>
  </si>
  <si>
    <t>Medicamentos</t>
  </si>
  <si>
    <t>-</t>
  </si>
  <si>
    <t>Berotec</t>
  </si>
  <si>
    <t>Buscopan</t>
  </si>
  <si>
    <t>Képios</t>
  </si>
  <si>
    <t>Combiron</t>
  </si>
  <si>
    <t>Destadin</t>
  </si>
  <si>
    <t>Bálsamo Branco</t>
  </si>
  <si>
    <t>Bisolvon</t>
  </si>
  <si>
    <t>Digesin</t>
  </si>
  <si>
    <t>Linolen</t>
  </si>
  <si>
    <t>Rennovee</t>
  </si>
  <si>
    <t xml:space="preserve">Fenoterol </t>
  </si>
  <si>
    <t xml:space="preserve">Permetrina </t>
  </si>
  <si>
    <t xml:space="preserve">Glicinato ferrico + associações </t>
  </si>
  <si>
    <t xml:space="preserve">Óleo essencial de cravo + associações </t>
  </si>
  <si>
    <t xml:space="preserve">Bromexina </t>
  </si>
  <si>
    <t xml:space="preserve">Óleo de Cártamo </t>
  </si>
  <si>
    <t xml:space="preserve">Ácido Pantotênico + Biotina + associações </t>
  </si>
  <si>
    <t>Tecnolon</t>
  </si>
  <si>
    <t>AMPOLAS</t>
  </si>
  <si>
    <t>Amoxicilina + clavulanato de potássio</t>
  </si>
  <si>
    <t>Cetoprofeno</t>
  </si>
  <si>
    <t>Cloridrato de metoclopramida</t>
  </si>
  <si>
    <t>Domperidona</t>
  </si>
  <si>
    <t>Insulina</t>
  </si>
  <si>
    <t>Fenofibrato</t>
  </si>
  <si>
    <t>Metronidazol</t>
  </si>
  <si>
    <t>Cumarina + troxerrutina</t>
  </si>
  <si>
    <t>Valeriana Officialis L.</t>
  </si>
  <si>
    <t>Fosfato de Oseltamivir.</t>
  </si>
  <si>
    <t>Mertiolato + Timerosal</t>
  </si>
  <si>
    <t>Levotiroxina</t>
  </si>
  <si>
    <t>Maleato dedexclorfeniramina.</t>
  </si>
  <si>
    <t>Sulfa + Triometo</t>
  </si>
  <si>
    <t>Fenazopiridina</t>
  </si>
  <si>
    <t>lamivudina + zidovudina</t>
  </si>
  <si>
    <t>Cordia verbenacea DC.</t>
  </si>
  <si>
    <t>Itraconazol</t>
  </si>
  <si>
    <t>Tônico</t>
  </si>
  <si>
    <t>Butilbrometo de escopolamina.</t>
  </si>
  <si>
    <t>Bamifilina</t>
  </si>
  <si>
    <t>Etinilestradiol + Levonorgestrel</t>
  </si>
  <si>
    <t>Hidroclorotiazida</t>
  </si>
  <si>
    <t>Dicloridrato de betaestina</t>
  </si>
  <si>
    <t>Azitromicina</t>
  </si>
  <si>
    <t>Cloreto de amitriptilina</t>
  </si>
  <si>
    <t>Suplemento vitamínco</t>
  </si>
  <si>
    <t>Tamiflu</t>
  </si>
  <si>
    <t>Fluconazol</t>
  </si>
  <si>
    <t>Ácido Mefenamico</t>
  </si>
  <si>
    <t>Clindal Az</t>
  </si>
  <si>
    <t>Zitromax Iv</t>
  </si>
  <si>
    <t>Transpulmin</t>
  </si>
  <si>
    <t>Carbamazepina</t>
  </si>
  <si>
    <t>Clindamicina</t>
  </si>
  <si>
    <t>Imosec</t>
  </si>
  <si>
    <t>Diclofenaco Sódico</t>
  </si>
  <si>
    <t>Diclofenado Potássico</t>
  </si>
  <si>
    <t>Cloridrato de Metformina</t>
  </si>
  <si>
    <t>Maleato de Enalapril</t>
  </si>
  <si>
    <t>Espironolactona</t>
  </si>
  <si>
    <t>Diclofenaco de sódio</t>
  </si>
  <si>
    <t>Enalapril</t>
  </si>
  <si>
    <t>Azitromicina di-hidratada</t>
  </si>
  <si>
    <t>Canfora + Eucaliptol + Mentol</t>
  </si>
  <si>
    <t>Cloridrato de loperamida</t>
  </si>
  <si>
    <t>Diclofenaco de Potássio</t>
  </si>
  <si>
    <t>Advil/Ibuprofeno</t>
  </si>
  <si>
    <t>Loratamed</t>
  </si>
  <si>
    <t>Stilgrip</t>
  </si>
  <si>
    <t>Cimelid</t>
  </si>
  <si>
    <t>Cloridrato de Tramadol</t>
  </si>
  <si>
    <t>Cloridrato de Venlafaxina</t>
  </si>
  <si>
    <t>Alginac</t>
  </si>
  <si>
    <t>Loratadina</t>
  </si>
  <si>
    <t xml:space="preserve">Oseltamivir </t>
  </si>
  <si>
    <t>Paracetamol + Fenilefrina + Clorfeniramina</t>
  </si>
  <si>
    <t>Tramadol</t>
  </si>
  <si>
    <t>Venlafaxina</t>
  </si>
  <si>
    <t>Vit. B1 + B6 + B12 + Diclofenaco Sódico</t>
  </si>
  <si>
    <t>POSTO DE SAÚDE SANTA LUZIA</t>
  </si>
  <si>
    <t>Diclofenaco Potassico</t>
  </si>
  <si>
    <t>Diclofenaco de Resinato</t>
  </si>
  <si>
    <t>Advil</t>
  </si>
  <si>
    <t>Dimeticona</t>
  </si>
  <si>
    <t>Maleato Dexclorf + Betametasona</t>
  </si>
  <si>
    <t>Sulferbel</t>
  </si>
  <si>
    <t>Fosfato Sódico de Prednisona</t>
  </si>
  <si>
    <t>Cerumin</t>
  </si>
  <si>
    <t>Maleato de Dexclorfeniramina</t>
  </si>
  <si>
    <t>Cloridrato de Hidroxizina</t>
  </si>
  <si>
    <t>Cromoglicato de Sódio</t>
  </si>
  <si>
    <t>Nistatina</t>
  </si>
  <si>
    <t>Flesh Clear</t>
  </si>
  <si>
    <t>Cloridrato de Fenilefrina + Álcool Polivinílico</t>
  </si>
  <si>
    <t>Dropropizina</t>
  </si>
  <si>
    <t>Benatux</t>
  </si>
  <si>
    <t>Clor. de difenidramina + Clor de amonio + Citr. Sódio</t>
  </si>
  <si>
    <t>Cloridrato de Ambroxol</t>
  </si>
  <si>
    <t>Mucosolvan</t>
  </si>
  <si>
    <t>Hidroxiquinolina + Trietanolamina</t>
  </si>
  <si>
    <t>Dexclorfeniramina</t>
  </si>
  <si>
    <t>Cromoglicato Dissodico</t>
  </si>
  <si>
    <t>Principio Ativo</t>
  </si>
  <si>
    <t>Saccharomyces Cerevisae</t>
  </si>
  <si>
    <t>Repoflor</t>
  </si>
  <si>
    <t>SACHES</t>
  </si>
  <si>
    <t>Canfora + Mentol + Salicilato Metila</t>
  </si>
  <si>
    <t>TOTAL DE SACHES</t>
  </si>
  <si>
    <t>FRACIONADOS</t>
  </si>
  <si>
    <t>MEDICAMENTOS MANIPULADOS</t>
  </si>
  <si>
    <t>Mikania Glomerata + Associações</t>
  </si>
  <si>
    <t xml:space="preserve">Principio Ativo </t>
  </si>
  <si>
    <t>Afolic</t>
  </si>
  <si>
    <t>ASS</t>
  </si>
  <si>
    <t>Duomo</t>
  </si>
  <si>
    <t>Paracetamol</t>
  </si>
  <si>
    <t>Cobavital</t>
  </si>
  <si>
    <t>Maxsulid</t>
  </si>
  <si>
    <t>Cataflan</t>
  </si>
  <si>
    <t>Ciclobenzaprina</t>
  </si>
  <si>
    <t>Loritil</t>
  </si>
  <si>
    <t>Flotac</t>
  </si>
  <si>
    <t>Diclofenaco Colestiramina</t>
  </si>
  <si>
    <t>Ciprofloxacino</t>
  </si>
  <si>
    <t>Buprovil</t>
  </si>
  <si>
    <t>Helmizol</t>
  </si>
  <si>
    <t>Formyn</t>
  </si>
  <si>
    <t xml:space="preserve"> Revectina</t>
  </si>
  <si>
    <t>Norestin</t>
  </si>
  <si>
    <t>Complexo B</t>
  </si>
  <si>
    <t>Toragesic</t>
  </si>
  <si>
    <t>Sensitram</t>
  </si>
  <si>
    <t>Valessone</t>
  </si>
  <si>
    <t>Vitamica C</t>
  </si>
  <si>
    <t>Humectol D</t>
  </si>
  <si>
    <t>Marevan</t>
  </si>
  <si>
    <t xml:space="preserve">Buscapan </t>
  </si>
  <si>
    <t>Cellexina</t>
  </si>
  <si>
    <t>Zetalerg</t>
  </si>
  <si>
    <t>lisador</t>
  </si>
  <si>
    <t>Ritmoneuran</t>
  </si>
  <si>
    <t>Flucazol</t>
  </si>
  <si>
    <t>Bi Profenid</t>
  </si>
  <si>
    <t>Damater</t>
  </si>
  <si>
    <t>Dipirona sódica</t>
  </si>
  <si>
    <t xml:space="preserve">Cloridrato De Fluoxetina </t>
  </si>
  <si>
    <t>Allestra 20</t>
  </si>
  <si>
    <t>Ciclofemme</t>
  </si>
  <si>
    <t>Selene</t>
  </si>
  <si>
    <t>Abcler</t>
  </si>
  <si>
    <t>Mentelmin</t>
  </si>
  <si>
    <t>Bromidrato De Fenoterol</t>
  </si>
  <si>
    <t xml:space="preserve">Plasil </t>
  </si>
  <si>
    <t>Sonarin</t>
  </si>
  <si>
    <t>Anemifer</t>
  </si>
  <si>
    <t>Cloranfenicol</t>
  </si>
  <si>
    <t>Decongex Plus</t>
  </si>
  <si>
    <t>Ipratrópio</t>
  </si>
  <si>
    <t>Geriaton</t>
  </si>
  <si>
    <t>Cloridrato De Hidroxizina</t>
  </si>
  <si>
    <t>Kaloba</t>
  </si>
  <si>
    <t>Leve Lax</t>
  </si>
  <si>
    <t>Zetitec</t>
  </si>
  <si>
    <t>Lavitan Stress</t>
  </si>
  <si>
    <t>Melatonin</t>
  </si>
  <si>
    <t>Dexametasona</t>
  </si>
  <si>
    <t>Vitaminerals</t>
  </si>
  <si>
    <t>Benzoilmetronidazol</t>
  </si>
  <si>
    <t>POSTO DE SAÚDE VILA LALAU</t>
  </si>
  <si>
    <t>Ácido Acetilsalicílico</t>
  </si>
  <si>
    <t>Topiramato</t>
  </si>
  <si>
    <t>Amato</t>
  </si>
  <si>
    <t>Nimodipino</t>
  </si>
  <si>
    <t xml:space="preserve">Ibupril </t>
  </si>
  <si>
    <t xml:space="preserve"> Atenolol</t>
  </si>
  <si>
    <t>Atenoton</t>
  </si>
  <si>
    <t>Norfloxacino</t>
  </si>
  <si>
    <t>Sinvastatina</t>
  </si>
  <si>
    <t>Sinvaston</t>
  </si>
  <si>
    <t>Azitromicina Diidratada</t>
  </si>
  <si>
    <t>Levotiroxina Sodica</t>
  </si>
  <si>
    <t>Oseltamivir</t>
  </si>
  <si>
    <t xml:space="preserve">Tamiflu </t>
  </si>
  <si>
    <t>Maleato De Enalapril</t>
  </si>
  <si>
    <t>Nausilon B6</t>
  </si>
  <si>
    <t xml:space="preserve"> Prometazina</t>
  </si>
  <si>
    <t>Cloridrato De Prometazina</t>
  </si>
  <si>
    <t>Acetato De Medroxiprogesterona</t>
  </si>
  <si>
    <t>Acetoflux</t>
  </si>
  <si>
    <t>Captopril</t>
  </si>
  <si>
    <t>Hipoten</t>
  </si>
  <si>
    <t>Aceclofenaco</t>
  </si>
  <si>
    <t>Proflam</t>
  </si>
  <si>
    <t>Losartana Potassica+Hidroclorotiazida</t>
  </si>
  <si>
    <t>Corus H</t>
  </si>
  <si>
    <t>Cinarizina</t>
  </si>
  <si>
    <t>Fluxon</t>
  </si>
  <si>
    <t>Diosmin Sdu</t>
  </si>
  <si>
    <t>Teofilina</t>
  </si>
  <si>
    <t>Teolong</t>
  </si>
  <si>
    <t>Budesonida+Formoterol</t>
  </si>
  <si>
    <t>Foraseq</t>
  </si>
  <si>
    <t>Diclofenaco Resinato</t>
  </si>
  <si>
    <t>Flamatrat</t>
  </si>
  <si>
    <t>Cloridrato De Metformina</t>
  </si>
  <si>
    <t>Fexofenadina</t>
  </si>
  <si>
    <t>Allexofedrin</t>
  </si>
  <si>
    <t>Furosemida</t>
  </si>
  <si>
    <t>Cloridrato De Tramadol+Paracetamol</t>
  </si>
  <si>
    <t xml:space="preserve">Ultracet 
</t>
  </si>
  <si>
    <t>Ealapril</t>
  </si>
  <si>
    <t>Pressomede</t>
  </si>
  <si>
    <t xml:space="preserve"> Betametasona + Dexclorfeniramina</t>
  </si>
  <si>
    <t>Lestamil</t>
  </si>
  <si>
    <t>Piroxicam</t>
  </si>
  <si>
    <t xml:space="preserve">Pirixicam </t>
  </si>
  <si>
    <t>Clorfenamina+Fenilefrina+Paracetamol</t>
  </si>
  <si>
    <t>Cimegripe</t>
  </si>
  <si>
    <t>Claritromicina</t>
  </si>
  <si>
    <t>Bromazepam</t>
  </si>
  <si>
    <t>Maleato De Dexclorfeniramina</t>
  </si>
  <si>
    <t>Hystin</t>
  </si>
  <si>
    <t xml:space="preserve"> Bissulfato De Clopidogrel</t>
  </si>
  <si>
    <t>Bissulfato De Clopidogrel</t>
  </si>
  <si>
    <t>Besilato De Anlodipino</t>
  </si>
  <si>
    <t xml:space="preserve">Amlodil </t>
  </si>
  <si>
    <t>Ribavirina</t>
  </si>
  <si>
    <t>Viramid</t>
  </si>
  <si>
    <t>Acetilcisteina</t>
  </si>
  <si>
    <t>Plantago Ovata (Psyllium)</t>
  </si>
  <si>
    <t>plantago ovata</t>
  </si>
  <si>
    <t xml:space="preserve"> Metoclopramida</t>
  </si>
  <si>
    <t>Cloridrato De Metoclopramida</t>
  </si>
  <si>
    <t xml:space="preserve">Ácido Folico </t>
  </si>
  <si>
    <t>Metoclopramida</t>
  </si>
  <si>
    <t>Diclofenaco Potássico</t>
  </si>
  <si>
    <t>Noretindrona</t>
  </si>
  <si>
    <t>Valeriana Officinalis L</t>
  </si>
  <si>
    <t>Varfarina Sodica</t>
  </si>
  <si>
    <t>Ácido Fólico</t>
  </si>
  <si>
    <t>Escopolamina</t>
  </si>
  <si>
    <t>Cetirizina</t>
  </si>
  <si>
    <t>Polivitaminicos + Minerais</t>
  </si>
  <si>
    <t>Amitriptilina</t>
  </si>
  <si>
    <t>Etinilestradiol + Levonorgestrel</t>
  </si>
  <si>
    <t>Ivermectina</t>
  </si>
  <si>
    <t>Vitaminas Do Complexo B</t>
  </si>
  <si>
    <t>Trometamol Cetoroloco</t>
  </si>
  <si>
    <t>Vitaminas Do Complexo C</t>
  </si>
  <si>
    <t>Passiflora Incarnata L</t>
  </si>
  <si>
    <t>Cloridrato De Fluoxetina</t>
  </si>
  <si>
    <t>Folantine/Afolic</t>
  </si>
  <si>
    <t xml:space="preserve">Frasco </t>
  </si>
  <si>
    <t>Cloreto de Benzalcônio + Cloreto de Sódio</t>
  </si>
  <si>
    <t>Sorisma</t>
  </si>
  <si>
    <t>Acepromazina</t>
  </si>
  <si>
    <t>Acepran (veterinário)</t>
  </si>
  <si>
    <t>Digluconato de Clorexidina</t>
  </si>
  <si>
    <t>Digluconato de clorexidina</t>
  </si>
  <si>
    <t>Multivitaminicos + Sais Minerais</t>
  </si>
  <si>
    <t>Materna</t>
  </si>
  <si>
    <t>Sorine</t>
  </si>
  <si>
    <t>dipirona sódica</t>
  </si>
  <si>
    <t>Ciproept.+ Tiamina + Riboflavina + Nicotinam. + Ac.Ascorb</t>
  </si>
  <si>
    <t>Apevitin Bc</t>
  </si>
  <si>
    <t>Adifenina + Dipirona + Prometazina</t>
  </si>
  <si>
    <t>Neo Amitriptilin/Amytril</t>
  </si>
  <si>
    <t>Benzocaina + Tirotricina</t>
  </si>
  <si>
    <t>Bisacodil + Docusato de Sódio</t>
  </si>
  <si>
    <t>Cloridrato e Ciclobenzaprina</t>
  </si>
  <si>
    <t>Cloridrato e Ciproeptadina</t>
  </si>
  <si>
    <t>Cloridrato e Fluoxetina</t>
  </si>
  <si>
    <t>Cloridrato e Ciprofloxacino</t>
  </si>
  <si>
    <t>Aldosterin/Aldactone</t>
  </si>
  <si>
    <t>Etinilestradiol + Ciproterona</t>
  </si>
  <si>
    <t>Gestodeno + Etinilestradiol</t>
  </si>
  <si>
    <t>Mesilato De Doxazosina</t>
  </si>
  <si>
    <t>Fasuline/Cimelide</t>
  </si>
  <si>
    <t>Nimesulida + Betaciclodextrina</t>
  </si>
  <si>
    <t>Ssinvastatina (zocor)</t>
  </si>
  <si>
    <t>Colina+Metionina+Betaina</t>
  </si>
  <si>
    <t>Mebendazol</t>
  </si>
  <si>
    <t>Fenoterol</t>
  </si>
  <si>
    <t>Nafazolina</t>
  </si>
  <si>
    <t>Bronfeniramina+Fenilefrina</t>
  </si>
  <si>
    <t>Brometo De Ipratrópio</t>
  </si>
  <si>
    <t>Panax Ginseng E Associacoes</t>
  </si>
  <si>
    <t>Pelargonium Sidoides-Extrato Eps 7630</t>
  </si>
  <si>
    <t>Óleo Mineral </t>
  </si>
  <si>
    <t>Viatmina D</t>
  </si>
  <si>
    <t>Cloridrato De Tiamina</t>
  </si>
  <si>
    <t>Melatonina</t>
  </si>
  <si>
    <t>Polivitamínico</t>
  </si>
  <si>
    <t>Cefaclor</t>
  </si>
  <si>
    <t>Cetotifeno</t>
  </si>
  <si>
    <t>Mylicon/Simeticona</t>
  </si>
  <si>
    <t>Prednisolon</t>
  </si>
  <si>
    <t>Dimenidrinato + Piridoxina</t>
  </si>
  <si>
    <t>Diosmina + Hesperidina</t>
  </si>
  <si>
    <t>Diuretic/Hidroclotiazida</t>
  </si>
  <si>
    <t>Nimelit/Cimelide</t>
  </si>
  <si>
    <t>Floxacin/Norfloxacino</t>
  </si>
  <si>
    <t>Prednisona/Meticorten</t>
  </si>
  <si>
    <t>Nafazolina + Associações</t>
  </si>
  <si>
    <t>Ácido Acetilsalicílico + Beladona + Papaverina</t>
  </si>
  <si>
    <t>Atroveram</t>
  </si>
  <si>
    <t>Alendronato de Sódio</t>
  </si>
  <si>
    <t>Alendronato De Sodio</t>
  </si>
  <si>
    <t>Zyloric</t>
  </si>
  <si>
    <t xml:space="preserve">Alprazolam </t>
  </si>
  <si>
    <t>Alprazolam (B1)</t>
  </si>
  <si>
    <t>Amiodarona</t>
  </si>
  <si>
    <t>Cloridrato De Amiodarona</t>
  </si>
  <si>
    <t xml:space="preserve">Cloridrato De Amitriptilina </t>
  </si>
  <si>
    <t>Atenolol</t>
  </si>
  <si>
    <t>Bissulfato e Clopidogrel</t>
  </si>
  <si>
    <t>Carisoprodol + Cafeina + Diclofenaco + Paracetamol</t>
  </si>
  <si>
    <t>Torsilax</t>
  </si>
  <si>
    <t>Carvedilol</t>
  </si>
  <si>
    <t xml:space="preserve"> Coreg</t>
  </si>
  <si>
    <t>Cloridrato De Fluoxetina/Cefalexina</t>
  </si>
  <si>
    <t xml:space="preserve"> Miosan</t>
  </si>
  <si>
    <t>Stugeron</t>
  </si>
  <si>
    <t xml:space="preserve">Clonazepan </t>
  </si>
  <si>
    <t>Rivotril</t>
  </si>
  <si>
    <t>Cloreto de Imipramina</t>
  </si>
  <si>
    <t>Imipra</t>
  </si>
  <si>
    <t>Cloridrato De Biperideno</t>
  </si>
  <si>
    <t>Biperideno</t>
  </si>
  <si>
    <t>Cloridrato De Ciprofloxacino</t>
  </si>
  <si>
    <t>Cipro</t>
  </si>
  <si>
    <t>Cloridrato De Clorpromazina</t>
  </si>
  <si>
    <t xml:space="preserve"> Clopsina</t>
  </si>
  <si>
    <t>Cloridrato De Fenazopiridina</t>
  </si>
  <si>
    <t>Pyrisept</t>
  </si>
  <si>
    <t>Cloridrato De Fenoxazolina</t>
  </si>
  <si>
    <t>Cloridrato de Fluoxetina</t>
  </si>
  <si>
    <t>Cloridrato De Ritodrina</t>
  </si>
  <si>
    <t>Miodrina</t>
  </si>
  <si>
    <t>Clortalidona</t>
  </si>
  <si>
    <t>Higroton</t>
  </si>
  <si>
    <t>Maxidex</t>
  </si>
  <si>
    <t>Diclofenaco Sodico</t>
  </si>
  <si>
    <t>Diclor de Hidroxizina</t>
  </si>
  <si>
    <t>Dicloridrato De Hidroxizina</t>
  </si>
  <si>
    <t>Dipirosa Sódica</t>
  </si>
  <si>
    <t>Efedrina + Teofilina</t>
  </si>
  <si>
    <t>Franol</t>
  </si>
  <si>
    <t>Estrogenios Conjugados</t>
  </si>
  <si>
    <t>Premarin</t>
  </si>
  <si>
    <t>Etexilato de Dabigatrana</t>
  </si>
  <si>
    <t>Pradaxa</t>
  </si>
  <si>
    <t>Feniltoloxamina + Fosfato de Codeína</t>
  </si>
  <si>
    <t>Setux</t>
  </si>
  <si>
    <t>Fenobarbital</t>
  </si>
  <si>
    <t>Gardenal</t>
  </si>
  <si>
    <t>Ferrocarbonila</t>
  </si>
  <si>
    <t>Lasix</t>
  </si>
  <si>
    <t>Haloperidol</t>
  </si>
  <si>
    <t>Haldol</t>
  </si>
  <si>
    <t>Clorana</t>
  </si>
  <si>
    <t>Lamotrigina</t>
  </si>
  <si>
    <t>Lamictal</t>
  </si>
  <si>
    <t>Levocetirizina</t>
  </si>
  <si>
    <t>Dicloridrato De Levocetirizina</t>
  </si>
  <si>
    <t>Levofloxacino</t>
  </si>
  <si>
    <t>Claritin</t>
  </si>
  <si>
    <t>Losartana Potassico</t>
  </si>
  <si>
    <t xml:space="preserve"> Aradois</t>
  </si>
  <si>
    <t>Maleato e Enalapril</t>
  </si>
  <si>
    <t>Renitec</t>
  </si>
  <si>
    <t>Maleato e Levomepromazina</t>
  </si>
  <si>
    <t>Levozine</t>
  </si>
  <si>
    <t>Metildopa</t>
  </si>
  <si>
    <t xml:space="preserve"> Flagyl </t>
  </si>
  <si>
    <t>Nitrofurantoína</t>
  </si>
  <si>
    <t>Hantina</t>
  </si>
  <si>
    <t>Pamoato De Pirvínio</t>
  </si>
  <si>
    <t>Pyr-Pam</t>
  </si>
  <si>
    <t>Passiflora</t>
  </si>
  <si>
    <t>Polivitaminico</t>
  </si>
  <si>
    <t>Pregabalina</t>
  </si>
  <si>
    <t>Lyrica</t>
  </si>
  <si>
    <t>Propatilnitrato</t>
  </si>
  <si>
    <t>Secnidazol</t>
  </si>
  <si>
    <t xml:space="preserve"> Secnidal</t>
  </si>
  <si>
    <t>Sinvastatina (Zocor)</t>
  </si>
  <si>
    <t>Tianeptina</t>
  </si>
  <si>
    <t>Tibolona</t>
  </si>
  <si>
    <t>Libiam</t>
  </si>
  <si>
    <t>FARMÁCIA BÁSICA II</t>
  </si>
  <si>
    <t>Demedrox</t>
  </si>
  <si>
    <t>Albendazol</t>
  </si>
  <si>
    <t>Alendronato Sodico+Vitam. D+ Carbonato De Calcio</t>
  </si>
  <si>
    <t>Carbonato De Cálcio</t>
  </si>
  <si>
    <t>Beclometasona+Salbutamol</t>
  </si>
  <si>
    <t>Clenil Hfa</t>
  </si>
  <si>
    <t>Ciclesonida</t>
  </si>
  <si>
    <t>Omnaris</t>
  </si>
  <si>
    <t>Clonazepan</t>
  </si>
  <si>
    <t xml:space="preserve"> Rivotril</t>
  </si>
  <si>
    <t>Clorpromazina</t>
  </si>
  <si>
    <t>Longactil</t>
  </si>
  <si>
    <t>Fenoximetilpenicilina</t>
  </si>
  <si>
    <t>Óleo De Peixe</t>
  </si>
  <si>
    <t>Ômega 3</t>
  </si>
  <si>
    <t>Periciazina</t>
  </si>
  <si>
    <t xml:space="preserve">Neuleptil </t>
  </si>
  <si>
    <t>Polimultivitamínico</t>
  </si>
  <si>
    <t>Fosfato Sodico De Prednisolona</t>
  </si>
  <si>
    <t>Sulfato De Salbutamol</t>
  </si>
  <si>
    <t>Aerogold</t>
  </si>
  <si>
    <t>MANIPULADOS</t>
  </si>
  <si>
    <t>PAMA II</t>
  </si>
  <si>
    <t>Farmácia Basica I</t>
  </si>
  <si>
    <t>Ácido Acetilsalicílico + Cafeína + Hidróxido de Alumínio + Maleato de Mepiramina</t>
  </si>
  <si>
    <t>Engov</t>
  </si>
  <si>
    <t>Bamifix</t>
  </si>
  <si>
    <t>Belscopan</t>
  </si>
  <si>
    <t>Biprofenid</t>
  </si>
  <si>
    <t>Venalot</t>
  </si>
  <si>
    <t>Diclonatrium</t>
  </si>
  <si>
    <t>Ciclo 21</t>
  </si>
  <si>
    <t>Pyridium</t>
  </si>
  <si>
    <t>Lipanon</t>
  </si>
  <si>
    <t>Diuretic</t>
  </si>
  <si>
    <t>Synthroid</t>
  </si>
  <si>
    <t>Sulfa + trimeto</t>
  </si>
  <si>
    <t>Sonoripan</t>
  </si>
  <si>
    <t xml:space="preserve">Quantidade </t>
  </si>
  <si>
    <t>Amoxicilina + Clavulanato de potássio</t>
  </si>
  <si>
    <t>Sinot clav</t>
  </si>
  <si>
    <t>Carmelose sodica</t>
  </si>
  <si>
    <t>Lacrifilm</t>
  </si>
  <si>
    <t>ciprofloxacino + Hidrocortisona</t>
  </si>
  <si>
    <t>Ciriax</t>
  </si>
  <si>
    <t>Cloridrato de fenilefrina + Maleato de Clorfeniramina + Paracetamol</t>
  </si>
  <si>
    <t>Gripelasa</t>
  </si>
  <si>
    <t>Acheflan</t>
  </si>
  <si>
    <t>Maxalgina</t>
  </si>
  <si>
    <t>Humulin</t>
  </si>
  <si>
    <t>Lamivudina + Zidovudina</t>
  </si>
  <si>
    <t>Lopinavir + Ritonavir</t>
  </si>
  <si>
    <t>Kaletra</t>
  </si>
  <si>
    <t>Histamim</t>
  </si>
  <si>
    <t>Methiolat</t>
  </si>
  <si>
    <t>Olopatadina</t>
  </si>
  <si>
    <t>Patanol S</t>
  </si>
  <si>
    <t>Polivitaminico + Polimineral</t>
  </si>
  <si>
    <t>Clusivol</t>
  </si>
  <si>
    <t>BOMBINHAS</t>
  </si>
  <si>
    <t>FRACIONADO</t>
  </si>
  <si>
    <t>Acetato de Noretisterona + Estradiol</t>
  </si>
  <si>
    <t>Activelle</t>
  </si>
  <si>
    <t>Ácido Ascórbico</t>
  </si>
  <si>
    <t>Vagi C</t>
  </si>
  <si>
    <t>Endofolin</t>
  </si>
  <si>
    <t>Alendronato Sódico</t>
  </si>
  <si>
    <t>Osteoform</t>
  </si>
  <si>
    <t>Amilorida + Hidroclorotiazida</t>
  </si>
  <si>
    <t>Moduretic</t>
  </si>
  <si>
    <t>Amoxicilina + Clavulanato de Potássio</t>
  </si>
  <si>
    <t>Atenolol + Clortalidona</t>
  </si>
  <si>
    <t>Diublok</t>
  </si>
  <si>
    <t>Besilato de anlodipino</t>
  </si>
  <si>
    <t>Amlodil</t>
  </si>
  <si>
    <t>Bissulfato de Clopidogrel</t>
  </si>
  <si>
    <t>Plaq / Plagrel</t>
  </si>
  <si>
    <t>Cetoconazol</t>
  </si>
  <si>
    <t>Miosan</t>
  </si>
  <si>
    <t>Cilostazol</t>
  </si>
  <si>
    <t>Vasativ</t>
  </si>
  <si>
    <t>Ciproterona + Etinilestradiol</t>
  </si>
  <si>
    <t>Artermidis</t>
  </si>
  <si>
    <t>Cloreto de Amitriptilina</t>
  </si>
  <si>
    <t>Diclofenaco Dietilamonio</t>
  </si>
  <si>
    <t>Probenxil</t>
  </si>
  <si>
    <t>Dicloridrato de Betaestina</t>
  </si>
  <si>
    <t>Dimeticona + hidr.alumínio + hidr.magnésio</t>
  </si>
  <si>
    <t>Gastrogel</t>
  </si>
  <si>
    <t>Motilium / Dompgram</t>
  </si>
  <si>
    <t>Etinilestradiol + Desogestrel</t>
  </si>
  <si>
    <t>Gracial / Microdiol</t>
  </si>
  <si>
    <t>Glibenclamida</t>
  </si>
  <si>
    <t>Glicamin</t>
  </si>
  <si>
    <t>Glicinato de Magnésio + Piridoxina</t>
  </si>
  <si>
    <t>Magnen</t>
  </si>
  <si>
    <t>Glimepirida</t>
  </si>
  <si>
    <t>Betes</t>
  </si>
  <si>
    <t>Hidromed / Diuretic</t>
  </si>
  <si>
    <t>Hioscina + Escopolamina</t>
  </si>
  <si>
    <t>Uni Hioscin</t>
  </si>
  <si>
    <t>Losartana</t>
  </si>
  <si>
    <t>Cozaar</t>
  </si>
  <si>
    <t>Venopressin/ Metilvita/Tensioval</t>
  </si>
  <si>
    <t>Multivitamínicos + Sais Minerais</t>
  </si>
  <si>
    <t>Vitergan</t>
  </si>
  <si>
    <t>Sulonil / Deltaflan</t>
  </si>
  <si>
    <t>Paracen</t>
  </si>
  <si>
    <t>Corticorten / Prednisona</t>
  </si>
  <si>
    <t>Silybum Marianum</t>
  </si>
  <si>
    <t>Forfig</t>
  </si>
  <si>
    <t>Mevilip / Menocol</t>
  </si>
  <si>
    <t>D-forte</t>
  </si>
  <si>
    <t>Venlaxin</t>
  </si>
  <si>
    <t>Bambuterol</t>
  </si>
  <si>
    <t>Bambair</t>
  </si>
  <si>
    <t>Brometo de Ipratropio</t>
  </si>
  <si>
    <t>Cálcio Ctir Malato + Vitamina D3</t>
  </si>
  <si>
    <t>Calde</t>
  </si>
  <si>
    <t>Colecalciferol</t>
  </si>
  <si>
    <t>Addera D3</t>
  </si>
  <si>
    <t>Dipro. Betametasona + Ácido salicílico</t>
  </si>
  <si>
    <t>Dermosalic</t>
  </si>
  <si>
    <t>Peridal</t>
  </si>
  <si>
    <t>Tirotricina + Benzocaina</t>
  </si>
  <si>
    <t>Gargotricin</t>
  </si>
  <si>
    <t>AMPOLAS (Glicose)</t>
  </si>
  <si>
    <t>KIT (Pyloripac e Azitromicina)</t>
  </si>
  <si>
    <t>POSTO DE SAÚDE VILA LENZI</t>
  </si>
  <si>
    <t>TOTAL DE COMPRIMIDOS RECOLHIDOS NA PRIMEIRA COLETA</t>
  </si>
  <si>
    <t>Prometazina</t>
  </si>
  <si>
    <t>Aspirina/ASS</t>
  </si>
  <si>
    <t>Folantine/Afolic/Endofolin</t>
  </si>
  <si>
    <t>Alendronato De Sodio/Osteoform</t>
  </si>
  <si>
    <t>Alopurinol/Zyloric</t>
  </si>
  <si>
    <t>Cloridrato De Amiodarona/Amioron</t>
  </si>
  <si>
    <t>Neo Amitriptilin/Amytril/Cloridrato de Amitriptilina</t>
  </si>
  <si>
    <t>Azitromicina Diidratada/ Clindal Az</t>
  </si>
  <si>
    <t>Norvasc/Amlodil/Bensilato de Amlodipino</t>
  </si>
  <si>
    <t>Lestamil/Celestamine</t>
  </si>
  <si>
    <t>Bromoprida/Digesan</t>
  </si>
  <si>
    <t>Budesonida + Formoterol</t>
  </si>
  <si>
    <t>Biprofenid/Profenid</t>
  </si>
  <si>
    <t>Fluxon/Stugeron</t>
  </si>
  <si>
    <t>Cipro/Ciloxan/Cipro</t>
  </si>
  <si>
    <t>Diasec/Imosec</t>
  </si>
  <si>
    <t>Diclofenaco Sódico/Diclonatrium/Resodic/cataflam</t>
  </si>
  <si>
    <t>Diclofenado Potássico/Cataflan/Poltax</t>
  </si>
  <si>
    <t>Diosmin Sdu/Vanaflon</t>
  </si>
  <si>
    <t>Domperidona/Motilium / Dompgram</t>
  </si>
  <si>
    <t>Maleato de Enalapril/Enalaprim/Pressomede</t>
  </si>
  <si>
    <t>Espironolactona/Aldosterin/Aldactone</t>
  </si>
  <si>
    <t>Ciclofemme/Ciclo 21</t>
  </si>
  <si>
    <t>Fluconazol/Flucazol</t>
  </si>
  <si>
    <t>Furosemida/Lasix/Diuremida</t>
  </si>
  <si>
    <t>Diuretic/Hidromed/Clorana/Hidrolan/Hidroless</t>
  </si>
  <si>
    <t>Alivium/Motrin/Cafen/Ibuprofeno/Buprovil/Ibupril/Algy</t>
  </si>
  <si>
    <t>Levofloxacino/Tavaflox</t>
  </si>
  <si>
    <t>Loratamed/Loritil/Neo Loratadin/Laratamed/Claritin</t>
  </si>
  <si>
    <t>Losartana Potássico</t>
  </si>
  <si>
    <t>Losartana Potássica + Hidroclorotiazida</t>
  </si>
  <si>
    <t>Aradois</t>
  </si>
  <si>
    <t>Enalamed/Renitec</t>
  </si>
  <si>
    <t>Maleato de Levomepromazina</t>
  </si>
  <si>
    <t xml:space="preserve">Mebendazol + Tiabendazol </t>
  </si>
  <si>
    <t>Cloridrato de merformina/Glifagen/Formyn</t>
  </si>
  <si>
    <t>Venopressin/Metilvita/Tensioval</t>
  </si>
  <si>
    <t>Metionina + Associações</t>
  </si>
  <si>
    <t>Plasil/Vomistop</t>
  </si>
  <si>
    <t>Metronidazol/Hemilzol/Flagyl/Polibiotic</t>
  </si>
  <si>
    <t>Haar Intern</t>
  </si>
  <si>
    <t>Multivitaminico</t>
  </si>
  <si>
    <t>Nimelit/Cimelid/Sulonil/Deltaflan/Cimelide</t>
  </si>
  <si>
    <t>Neprazol/Omeprazol</t>
  </si>
  <si>
    <t>Paracen/Paracetamol/Sonridor</t>
  </si>
  <si>
    <t>Corticorten /Prednisona/Meticorten</t>
  </si>
  <si>
    <t>Mevilip/Menocol/Sinvaston/Zocor/Sinvastin</t>
  </si>
  <si>
    <t>Sonoripan/Valerimed/Valessone</t>
  </si>
  <si>
    <t>Cloridrato de Venlafaxina/Alenthus/Venlaxin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</si>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</sst>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0" xfId="1" applyAlignment="1" applyProtection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0" xfId="0" applyFill="1" applyBorder="1"/>
    <xf numFmtId="0" fontId="0" fillId="0" borderId="11" xfId="0" applyBorder="1"/>
    <xf numFmtId="0" fontId="0" fillId="0" borderId="10" xfId="0" applyBorder="1"/>
    <xf numFmtId="0" fontId="2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7" fillId="0" borderId="0" xfId="1" applyFont="1" applyBorder="1" applyAlignment="1" applyProtection="1"/>
    <xf numFmtId="0" fontId="0" fillId="0" borderId="2" xfId="0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7" fillId="0" borderId="1" xfId="1" applyFont="1" applyBorder="1" applyAlignment="1" applyProtection="1"/>
    <xf numFmtId="0" fontId="8" fillId="0" borderId="1" xfId="0" applyFont="1" applyBorder="1" applyAlignment="1"/>
    <xf numFmtId="0" fontId="7" fillId="0" borderId="1" xfId="1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0" xfId="0" applyFont="1" applyBorder="1" applyAlignment="1"/>
    <xf numFmtId="0" fontId="6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0" xfId="0" applyFont="1" applyBorder="1" applyAlignment="1"/>
    <xf numFmtId="0" fontId="6" fillId="0" borderId="0" xfId="0" applyFont="1" applyBorder="1" applyAlignment="1"/>
    <xf numFmtId="0" fontId="0" fillId="0" borderId="0" xfId="0" applyFont="1" applyBorder="1" applyAlignment="1">
      <alignment horizontal="left"/>
    </xf>
    <xf numFmtId="0" fontId="7" fillId="0" borderId="0" xfId="1" applyFont="1" applyBorder="1" applyAlignment="1" applyProtection="1">
      <alignment horizontal="left"/>
    </xf>
    <xf numFmtId="0" fontId="7" fillId="0" borderId="0" xfId="1" applyFont="1" applyBorder="1" applyAlignment="1" applyProtection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1" xfId="1" applyFont="1" applyBorder="1" applyAlignment="1" applyProtection="1"/>
    <xf numFmtId="0" fontId="12" fillId="0" borderId="1" xfId="1" applyFont="1" applyBorder="1" applyAlignment="1" applyProtection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/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3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10" fillId="0" borderId="1" xfId="1" applyFont="1" applyBorder="1" applyAlignment="1" applyProtection="1"/>
    <xf numFmtId="0" fontId="1" fillId="0" borderId="1" xfId="0" applyFont="1" applyBorder="1" applyAlignment="1"/>
    <xf numFmtId="0" fontId="10" fillId="0" borderId="1" xfId="1" applyFont="1" applyBorder="1" applyAlignment="1" applyProtection="1">
      <alignment horizontal="left"/>
    </xf>
    <xf numFmtId="0" fontId="0" fillId="0" borderId="1" xfId="0" applyBorder="1" applyAlignment="1">
      <alignment vertical="center"/>
    </xf>
    <xf numFmtId="0" fontId="11" fillId="0" borderId="1" xfId="0" applyFont="1" applyBorder="1" applyAlignment="1"/>
    <xf numFmtId="0" fontId="1" fillId="0" borderId="1" xfId="0" applyFont="1" applyFill="1" applyBorder="1" applyAlignment="1">
      <alignment horizontal="left"/>
    </xf>
    <xf numFmtId="0" fontId="0" fillId="0" borderId="1" xfId="0" applyFont="1" applyBorder="1" applyAlignment="1"/>
    <xf numFmtId="0" fontId="6" fillId="0" borderId="0" xfId="0" applyFont="1" applyAlignment="1">
      <alignment horizontal="center"/>
    </xf>
    <xf numFmtId="0" fontId="9" fillId="0" borderId="2" xfId="0" applyFont="1" applyBorder="1" applyAlignment="1"/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wrapText="1"/>
    </xf>
    <xf numFmtId="0" fontId="7" fillId="0" borderId="2" xfId="1" applyFont="1" applyBorder="1" applyAlignment="1" applyProtection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1" applyFont="1" applyBorder="1" applyAlignment="1" applyProtection="1"/>
    <xf numFmtId="0" fontId="0" fillId="0" borderId="2" xfId="0" applyFont="1" applyBorder="1" applyAlignment="1"/>
    <xf numFmtId="0" fontId="0" fillId="0" borderId="11" xfId="0" applyBorder="1" applyAlignment="1">
      <alignment horizontal="left"/>
    </xf>
    <xf numFmtId="0" fontId="0" fillId="0" borderId="11" xfId="0" applyBorder="1" applyAlignment="1"/>
    <xf numFmtId="0" fontId="0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2" xfId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sultaremedios.com.br/busca?termo=silybum+marianum" TargetMode="External"/><Relationship Id="rId18" Type="http://schemas.openxmlformats.org/officeDocument/2006/relationships/hyperlink" Target="http://consultaremedios.com.br/busca?termo=bissulfato+de+clopidogrel" TargetMode="External"/><Relationship Id="rId26" Type="http://schemas.openxmlformats.org/officeDocument/2006/relationships/hyperlink" Target="http://consultaremedios.com.br/busca?termo=topiramato" TargetMode="External"/><Relationship Id="rId39" Type="http://schemas.openxmlformats.org/officeDocument/2006/relationships/hyperlink" Target="http://consultaremedios.com.br/busca?termo=paracetamol%2Bfenilefrina%2Bclorfeniramina" TargetMode="External"/><Relationship Id="rId21" Type="http://schemas.openxmlformats.org/officeDocument/2006/relationships/hyperlink" Target="http://consultaremedios.com.br/busca?termo=losartana" TargetMode="External"/><Relationship Id="rId34" Type="http://schemas.openxmlformats.org/officeDocument/2006/relationships/hyperlink" Target="http://consultaremedios.com.br/busca?termo=acido+mefenamico" TargetMode="External"/><Relationship Id="rId42" Type="http://schemas.openxmlformats.org/officeDocument/2006/relationships/hyperlink" Target="http://consultaremedios.com.br/busca?termo=loratadina" TargetMode="External"/><Relationship Id="rId47" Type="http://schemas.openxmlformats.org/officeDocument/2006/relationships/hyperlink" Target="http://consultaremedios.com.br/busca?termo=metildopa" TargetMode="External"/><Relationship Id="rId50" Type="http://schemas.openxmlformats.org/officeDocument/2006/relationships/hyperlink" Target="http://consultaremedios.com.br/busca?termo=bissulfato+de+clopidogrel" TargetMode="External"/><Relationship Id="rId55" Type="http://schemas.openxmlformats.org/officeDocument/2006/relationships/hyperlink" Target="http://consultaremedios.com.br/busca?termo=ciclobenzaprina" TargetMode="External"/><Relationship Id="rId63" Type="http://schemas.openxmlformats.org/officeDocument/2006/relationships/hyperlink" Target="http://consultaremedios.com.br/busca?termo=etinilestradiol%2Bdesogestrel" TargetMode="External"/><Relationship Id="rId68" Type="http://schemas.openxmlformats.org/officeDocument/2006/relationships/hyperlink" Target="http://consultaremedios.com.br/busca?termo=sulfato+ferroso" TargetMode="External"/><Relationship Id="rId76" Type="http://schemas.openxmlformats.org/officeDocument/2006/relationships/hyperlink" Target="http://consultaremedios.com.br/busca?termo=clor.+de+difenidramina%2Bclor+de+amoni+%2Bcitr.+sodio" TargetMode="External"/><Relationship Id="rId84" Type="http://schemas.openxmlformats.org/officeDocument/2006/relationships/hyperlink" Target="http://consultaremedios.com.br/busca?termo=calcio++ctir+malato%2Bvit+d3" TargetMode="External"/><Relationship Id="rId7" Type="http://schemas.openxmlformats.org/officeDocument/2006/relationships/hyperlink" Target="http://consultaremedios.com.br/busca?termo=paracetamol%2Bfenilefrina%2Bclorfeniramina" TargetMode="External"/><Relationship Id="rId71" Type="http://schemas.openxmlformats.org/officeDocument/2006/relationships/hyperlink" Target="http://consultaremedios.com.br/busca?termo=dexclorfeniramina" TargetMode="External"/><Relationship Id="rId2" Type="http://schemas.openxmlformats.org/officeDocument/2006/relationships/hyperlink" Target="http://consultaremedios.com.br/busca?termo=acido+mefenamico" TargetMode="External"/><Relationship Id="rId16" Type="http://schemas.openxmlformats.org/officeDocument/2006/relationships/hyperlink" Target="http://consultaremedios.com.br/busca?termo=amilorida%2Bhidroclorotiazida" TargetMode="External"/><Relationship Id="rId29" Type="http://schemas.openxmlformats.org/officeDocument/2006/relationships/hyperlink" Target="http://consultaremedios.com.br/busca?termo=prednisona" TargetMode="External"/><Relationship Id="rId11" Type="http://schemas.openxmlformats.org/officeDocument/2006/relationships/hyperlink" Target="http://consultaremedios.com.br/busca?termo=hidroclorotiazida" TargetMode="External"/><Relationship Id="rId24" Type="http://schemas.openxmlformats.org/officeDocument/2006/relationships/hyperlink" Target="http://consultaremedios.com.br/busca?termo=diclofenaco+dietilamonio" TargetMode="External"/><Relationship Id="rId32" Type="http://schemas.openxmlformats.org/officeDocument/2006/relationships/hyperlink" Target="http://consultaremedios.com.br/busca?termo=ciproterona+%2B+etinilestradiol" TargetMode="External"/><Relationship Id="rId37" Type="http://schemas.openxmlformats.org/officeDocument/2006/relationships/hyperlink" Target="http://consultaremedios.com.br/busca?termo=fluconazol" TargetMode="External"/><Relationship Id="rId40" Type="http://schemas.openxmlformats.org/officeDocument/2006/relationships/hyperlink" Target="http://consultaremedios.com.br/busca?termo=diclofenaco+de+s%C3%B3dio" TargetMode="External"/><Relationship Id="rId45" Type="http://schemas.openxmlformats.org/officeDocument/2006/relationships/hyperlink" Target="http://consultaremedios.com.br/busca?termo=silybum+marianum" TargetMode="External"/><Relationship Id="rId53" Type="http://schemas.openxmlformats.org/officeDocument/2006/relationships/hyperlink" Target="http://consultaremedios.com.br/busca?termo=losartana" TargetMode="External"/><Relationship Id="rId58" Type="http://schemas.openxmlformats.org/officeDocument/2006/relationships/hyperlink" Target="http://consultaremedios.com.br/busca?termo=topiramato" TargetMode="External"/><Relationship Id="rId66" Type="http://schemas.openxmlformats.org/officeDocument/2006/relationships/hyperlink" Target="http://consultaremedios.com.br/busca?termo=ibuprofeno" TargetMode="External"/><Relationship Id="rId74" Type="http://schemas.openxmlformats.org/officeDocument/2006/relationships/hyperlink" Target="http://consultaremedios.com.br/busca?termo=cloridrato+de+fenilefrina+maleato+de+clorfeniramina+paracetamol" TargetMode="External"/><Relationship Id="rId79" Type="http://schemas.openxmlformats.org/officeDocument/2006/relationships/hyperlink" Target="http://consultaremedios.com.br/busca?termo=lamivudina+%2B+zidovudina" TargetMode="External"/><Relationship Id="rId5" Type="http://schemas.openxmlformats.org/officeDocument/2006/relationships/hyperlink" Target="http://consultaremedios.com.br/busca?termo=fluconazol" TargetMode="External"/><Relationship Id="rId61" Type="http://schemas.openxmlformats.org/officeDocument/2006/relationships/hyperlink" Target="http://consultaremedios.com.br/busca?termo=prednisona" TargetMode="External"/><Relationship Id="rId82" Type="http://schemas.openxmlformats.org/officeDocument/2006/relationships/hyperlink" Target="http://consultaremedios.com.br/busca?termo=colecalciferol" TargetMode="External"/><Relationship Id="rId19" Type="http://schemas.openxmlformats.org/officeDocument/2006/relationships/hyperlink" Target="http://consultaremedios.com.br/busca?termo=glicinato+de+magnesio%2Bpiridoxina" TargetMode="External"/><Relationship Id="rId4" Type="http://schemas.openxmlformats.org/officeDocument/2006/relationships/hyperlink" Target="http://consultaremedios.com.br/busca?termo=canfora%2Beucaliptol%2Bmentol" TargetMode="External"/><Relationship Id="rId9" Type="http://schemas.openxmlformats.org/officeDocument/2006/relationships/hyperlink" Target="http://consultaremedios.com.br/busca?termo=enalapril" TargetMode="External"/><Relationship Id="rId14" Type="http://schemas.openxmlformats.org/officeDocument/2006/relationships/hyperlink" Target="http://consultaremedios.com.br/busca?termo=dimeticona%2Bhidr.aluminio%2Bhidr.magnesio" TargetMode="External"/><Relationship Id="rId22" Type="http://schemas.openxmlformats.org/officeDocument/2006/relationships/hyperlink" Target="http://consultaremedios.com.br/busca?termo=multivitaminicos%2Bsais+minerais" TargetMode="External"/><Relationship Id="rId27" Type="http://schemas.openxmlformats.org/officeDocument/2006/relationships/hyperlink" Target="http://consultaremedios.com.br/busca?termo=atenolol%2Bclortalidona" TargetMode="External"/><Relationship Id="rId30" Type="http://schemas.openxmlformats.org/officeDocument/2006/relationships/hyperlink" Target="http://consultaremedios.com.br/busca?termo=glibenclamida" TargetMode="External"/><Relationship Id="rId35" Type="http://schemas.openxmlformats.org/officeDocument/2006/relationships/hyperlink" Target="http://consultaremedios.com.br/busca?termo=carbamazepina" TargetMode="External"/><Relationship Id="rId43" Type="http://schemas.openxmlformats.org/officeDocument/2006/relationships/hyperlink" Target="http://consultaremedios.com.br/busca?termo=hidroclorotiazida" TargetMode="External"/><Relationship Id="rId48" Type="http://schemas.openxmlformats.org/officeDocument/2006/relationships/hyperlink" Target="http://consultaremedios.com.br/busca?termo=amilorida%2Bhidroclorotiazida" TargetMode="External"/><Relationship Id="rId56" Type="http://schemas.openxmlformats.org/officeDocument/2006/relationships/hyperlink" Target="http://consultaremedios.com.br/busca?termo=diclofenaco+dietilamonio" TargetMode="External"/><Relationship Id="rId64" Type="http://schemas.openxmlformats.org/officeDocument/2006/relationships/hyperlink" Target="http://consultaremedios.com.br/busca?termo=ciproterona+%2B+etinilestradiol" TargetMode="External"/><Relationship Id="rId69" Type="http://schemas.openxmlformats.org/officeDocument/2006/relationships/hyperlink" Target="http://consultaremedios.com.br/busca?termo=cetoprofeno" TargetMode="External"/><Relationship Id="rId77" Type="http://schemas.openxmlformats.org/officeDocument/2006/relationships/hyperlink" Target="http://consultaremedios.com.br/busca?termo=cloridrato+de+fenilefrina+maleato+de+clorfeniramina+paracetamol" TargetMode="External"/><Relationship Id="rId8" Type="http://schemas.openxmlformats.org/officeDocument/2006/relationships/hyperlink" Target="http://consultaremedios.com.br/busca?termo=diclofenaco+de+s%C3%B3dio" TargetMode="External"/><Relationship Id="rId51" Type="http://schemas.openxmlformats.org/officeDocument/2006/relationships/hyperlink" Target="http://consultaremedios.com.br/busca?termo=glicinato+de+magnesio%2Bpiridoxina" TargetMode="External"/><Relationship Id="rId72" Type="http://schemas.openxmlformats.org/officeDocument/2006/relationships/hyperlink" Target="http://consultaremedios.com.br/busca?termo=cromoglicato+dissodico" TargetMode="External"/><Relationship Id="rId80" Type="http://schemas.openxmlformats.org/officeDocument/2006/relationships/hyperlink" Target="http://consultaremedios.com.br/busca?termo=lopinavir%2Britonavir" TargetMode="External"/><Relationship Id="rId85" Type="http://schemas.openxmlformats.org/officeDocument/2006/relationships/hyperlink" Target="http://consultaremedios.com.br/busca?termo=dipro.+betametasona%2Bac.+salicilico" TargetMode="External"/><Relationship Id="rId3" Type="http://schemas.openxmlformats.org/officeDocument/2006/relationships/hyperlink" Target="http://consultaremedios.com.br/busca?termo=carbamazepina" TargetMode="External"/><Relationship Id="rId12" Type="http://schemas.openxmlformats.org/officeDocument/2006/relationships/hyperlink" Target="http://consultaremedios.com.br/busca?termo=glimepirida" TargetMode="External"/><Relationship Id="rId17" Type="http://schemas.openxmlformats.org/officeDocument/2006/relationships/hyperlink" Target="http://consultaremedios.com.br/busca?termo=sinvastatina" TargetMode="External"/><Relationship Id="rId25" Type="http://schemas.openxmlformats.org/officeDocument/2006/relationships/hyperlink" Target="http://consultaremedios.com.br/busca?termo=paracetamol" TargetMode="External"/><Relationship Id="rId33" Type="http://schemas.openxmlformats.org/officeDocument/2006/relationships/hyperlink" Target="http://consultaremedios.com.br/busca?termo=vit.+b1%2B+b6+%2B+b12+%2Bdiclofenaco+sodico" TargetMode="External"/><Relationship Id="rId38" Type="http://schemas.openxmlformats.org/officeDocument/2006/relationships/hyperlink" Target="http://consultaremedios.com.br/busca?termo=azitromicina+di-hidratada" TargetMode="External"/><Relationship Id="rId46" Type="http://schemas.openxmlformats.org/officeDocument/2006/relationships/hyperlink" Target="http://consultaremedios.com.br/busca?termo=dimeticona%2Bhidr.aluminio%2Bhidr.magnesio" TargetMode="External"/><Relationship Id="rId59" Type="http://schemas.openxmlformats.org/officeDocument/2006/relationships/hyperlink" Target="http://consultaremedios.com.br/busca?termo=atenolol%2Bclortalidona" TargetMode="External"/><Relationship Id="rId67" Type="http://schemas.openxmlformats.org/officeDocument/2006/relationships/hyperlink" Target="http://consultaremedios.com.br/busca?termo=betametasona+%2B+dexclorfeniramina" TargetMode="External"/><Relationship Id="rId20" Type="http://schemas.openxmlformats.org/officeDocument/2006/relationships/hyperlink" Target="http://consultaremedios.com.br/busca?termo=cilostazol" TargetMode="External"/><Relationship Id="rId41" Type="http://schemas.openxmlformats.org/officeDocument/2006/relationships/hyperlink" Target="http://consultaremedios.com.br/busca?termo=enalapril" TargetMode="External"/><Relationship Id="rId54" Type="http://schemas.openxmlformats.org/officeDocument/2006/relationships/hyperlink" Target="http://consultaremedios.com.br/busca?termo=multivitaminicos%2Bsais+minerais" TargetMode="External"/><Relationship Id="rId62" Type="http://schemas.openxmlformats.org/officeDocument/2006/relationships/hyperlink" Target="http://consultaremedios.com.br/busca?termo=glibenclamida" TargetMode="External"/><Relationship Id="rId70" Type="http://schemas.openxmlformats.org/officeDocument/2006/relationships/hyperlink" Target="http://consultaremedios.com.br/busca?termo=hidroxiquinolina%2Btrietanolamina" TargetMode="External"/><Relationship Id="rId75" Type="http://schemas.openxmlformats.org/officeDocument/2006/relationships/hyperlink" Target="http://consultaremedios.com.br/busca?termo=loratadina" TargetMode="External"/><Relationship Id="rId83" Type="http://schemas.openxmlformats.org/officeDocument/2006/relationships/hyperlink" Target="http://consultaremedios.com.br/busca?termo=bambuterol" TargetMode="External"/><Relationship Id="rId1" Type="http://schemas.openxmlformats.org/officeDocument/2006/relationships/hyperlink" Target="http://consultaremedios.com.br/busca?termo=vit.+b1%2B+b6+%2B+b12+%2Bdiclofenaco+sodico" TargetMode="External"/><Relationship Id="rId6" Type="http://schemas.openxmlformats.org/officeDocument/2006/relationships/hyperlink" Target="http://consultaremedios.com.br/busca?termo=azitromicina+di-hidratada" TargetMode="External"/><Relationship Id="rId15" Type="http://schemas.openxmlformats.org/officeDocument/2006/relationships/hyperlink" Target="http://consultaremedios.com.br/busca?termo=metildopa" TargetMode="External"/><Relationship Id="rId23" Type="http://schemas.openxmlformats.org/officeDocument/2006/relationships/hyperlink" Target="http://consultaremedios.com.br/busca?termo=ciclobenzaprina" TargetMode="External"/><Relationship Id="rId28" Type="http://schemas.openxmlformats.org/officeDocument/2006/relationships/hyperlink" Target="http://consultaremedios.com.br/busca?termo=cetoconazol" TargetMode="External"/><Relationship Id="rId36" Type="http://schemas.openxmlformats.org/officeDocument/2006/relationships/hyperlink" Target="http://consultaremedios.com.br/busca?termo=canfora%2Beucaliptol%2Bmentol" TargetMode="External"/><Relationship Id="rId49" Type="http://schemas.openxmlformats.org/officeDocument/2006/relationships/hyperlink" Target="http://consultaremedios.com.br/busca?termo=sinvastatina" TargetMode="External"/><Relationship Id="rId57" Type="http://schemas.openxmlformats.org/officeDocument/2006/relationships/hyperlink" Target="http://consultaremedios.com.br/busca?termo=paracetamol" TargetMode="External"/><Relationship Id="rId10" Type="http://schemas.openxmlformats.org/officeDocument/2006/relationships/hyperlink" Target="http://consultaremedios.com.br/busca?termo=loratadina" TargetMode="External"/><Relationship Id="rId31" Type="http://schemas.openxmlformats.org/officeDocument/2006/relationships/hyperlink" Target="http://consultaremedios.com.br/busca?termo=etinilestradiol%2Bdesogestrel" TargetMode="External"/><Relationship Id="rId44" Type="http://schemas.openxmlformats.org/officeDocument/2006/relationships/hyperlink" Target="http://consultaremedios.com.br/busca?termo=glimepirida" TargetMode="External"/><Relationship Id="rId52" Type="http://schemas.openxmlformats.org/officeDocument/2006/relationships/hyperlink" Target="http://consultaremedios.com.br/busca?termo=cilostazol" TargetMode="External"/><Relationship Id="rId60" Type="http://schemas.openxmlformats.org/officeDocument/2006/relationships/hyperlink" Target="http://consultaremedios.com.br/busca?termo=cetoconazol" TargetMode="External"/><Relationship Id="rId65" Type="http://schemas.openxmlformats.org/officeDocument/2006/relationships/hyperlink" Target="http://consultaremedios.com.br/busca?termo=nimesulida" TargetMode="External"/><Relationship Id="rId73" Type="http://schemas.openxmlformats.org/officeDocument/2006/relationships/hyperlink" Target="http://consultaremedios.com.br/busca?termo=azitromicina" TargetMode="External"/><Relationship Id="rId78" Type="http://schemas.openxmlformats.org/officeDocument/2006/relationships/hyperlink" Target="http://consultaremedios.com.br/busca?termo=amoxicilina%2Bclavulanato+de+potassio" TargetMode="External"/><Relationship Id="rId81" Type="http://schemas.openxmlformats.org/officeDocument/2006/relationships/hyperlink" Target="http://consultaremedios.com.br/busca?termo=polivitaminico%2Bpolimineral" TargetMode="External"/><Relationship Id="rId86" Type="http://schemas.openxmlformats.org/officeDocument/2006/relationships/hyperlink" Target="http://consultaremedios.com.br/busca?termo=tirotricina+%2B+benzocai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consultaremedios.com.br/busca?termo=fluconazol" TargetMode="External"/><Relationship Id="rId13" Type="http://schemas.openxmlformats.org/officeDocument/2006/relationships/hyperlink" Target="http://consultaremedios.com.br/busca?termo=diclofenaco+de+s%C3%B3dio" TargetMode="External"/><Relationship Id="rId18" Type="http://schemas.openxmlformats.org/officeDocument/2006/relationships/hyperlink" Target="http://consultaremedios.com.br/busca?termo=nimesulida" TargetMode="External"/><Relationship Id="rId26" Type="http://schemas.openxmlformats.org/officeDocument/2006/relationships/hyperlink" Target="http://consultaremedios.com.br/busca?termo=cromoglicato+dissodico" TargetMode="External"/><Relationship Id="rId3" Type="http://schemas.openxmlformats.org/officeDocument/2006/relationships/hyperlink" Target="http://consultaremedios.com.br/busca?termo=venlafaxina" TargetMode="External"/><Relationship Id="rId21" Type="http://schemas.openxmlformats.org/officeDocument/2006/relationships/hyperlink" Target="http://consultaremedios.com.br/busca?termo=betametasona+%2B+dexclorfeniramina" TargetMode="External"/><Relationship Id="rId7" Type="http://schemas.openxmlformats.org/officeDocument/2006/relationships/hyperlink" Target="http://consultaremedios.com.br/busca?termo=canfora%2Beucaliptol%2Bmentol" TargetMode="External"/><Relationship Id="rId12" Type="http://schemas.openxmlformats.org/officeDocument/2006/relationships/hyperlink" Target="http://consultaremedios.com.br/busca?termo=tramadol" TargetMode="External"/><Relationship Id="rId17" Type="http://schemas.openxmlformats.org/officeDocument/2006/relationships/hyperlink" Target="http://consultaremedios.com.br/busca?termo=loratadina" TargetMode="External"/><Relationship Id="rId25" Type="http://schemas.openxmlformats.org/officeDocument/2006/relationships/hyperlink" Target="http://consultaremedios.com.br/busca?termo=dexclorfeniramina" TargetMode="External"/><Relationship Id="rId2" Type="http://schemas.openxmlformats.org/officeDocument/2006/relationships/hyperlink" Target="http://consultaremedios.com.br/busca?termo=vit.+b1%2B+b6+%2B+b12+%2Bdiclofenaco+sodico" TargetMode="External"/><Relationship Id="rId16" Type="http://schemas.openxmlformats.org/officeDocument/2006/relationships/hyperlink" Target="http://consultaremedios.com.br/busca?termo=cloridrato+de+loperamida" TargetMode="External"/><Relationship Id="rId20" Type="http://schemas.openxmlformats.org/officeDocument/2006/relationships/hyperlink" Target="http://consultaremedios.com.br/busca?termo=ibuprofeno" TargetMode="External"/><Relationship Id="rId29" Type="http://schemas.openxmlformats.org/officeDocument/2006/relationships/hyperlink" Target="http://consultaremedios.com.br/busca?termo=loratadina" TargetMode="External"/><Relationship Id="rId1" Type="http://schemas.openxmlformats.org/officeDocument/2006/relationships/hyperlink" Target="http://consultaremedios.com.br/busca?termo=oseltamivir" TargetMode="External"/><Relationship Id="rId6" Type="http://schemas.openxmlformats.org/officeDocument/2006/relationships/hyperlink" Target="http://consultaremedios.com.br/busca?termo=carbamazepina" TargetMode="External"/><Relationship Id="rId11" Type="http://schemas.openxmlformats.org/officeDocument/2006/relationships/hyperlink" Target="http://consultaremedios.com.br/busca?termo=paracetamol%2Bfenilefrina%2Bclorfeniramina" TargetMode="External"/><Relationship Id="rId24" Type="http://schemas.openxmlformats.org/officeDocument/2006/relationships/hyperlink" Target="http://consultaremedios.com.br/busca?termo=hidroxiquinolina%2Btrietanolamina" TargetMode="External"/><Relationship Id="rId32" Type="http://schemas.openxmlformats.org/officeDocument/2006/relationships/hyperlink" Target="http://consultaremedios.com.br/busca?termo=canfora%2Bmentol%2Bsalicilato+metila" TargetMode="External"/><Relationship Id="rId5" Type="http://schemas.openxmlformats.org/officeDocument/2006/relationships/hyperlink" Target="http://consultaremedios.com.br/busca?termo=betametasona%2Bdexclorfeniramina" TargetMode="External"/><Relationship Id="rId15" Type="http://schemas.openxmlformats.org/officeDocument/2006/relationships/hyperlink" Target="http://consultaremedios.com.br/busca?termo=enalapril" TargetMode="External"/><Relationship Id="rId23" Type="http://schemas.openxmlformats.org/officeDocument/2006/relationships/hyperlink" Target="http://consultaremedios.com.br/busca?termo=cetoprofeno" TargetMode="External"/><Relationship Id="rId28" Type="http://schemas.openxmlformats.org/officeDocument/2006/relationships/hyperlink" Target="http://consultaremedios.com.br/busca?termo=cloridrato+de+fenilefrina+maleato+de+clorfeniramina+paracetamol" TargetMode="External"/><Relationship Id="rId10" Type="http://schemas.openxmlformats.org/officeDocument/2006/relationships/hyperlink" Target="http://consultaremedios.com.br/busca?termo=azitromicina+di-hidratada" TargetMode="External"/><Relationship Id="rId19" Type="http://schemas.openxmlformats.org/officeDocument/2006/relationships/hyperlink" Target="http://consultaremedios.com.br/busca?termo=nimesulida" TargetMode="External"/><Relationship Id="rId31" Type="http://schemas.openxmlformats.org/officeDocument/2006/relationships/hyperlink" Target="http://consultaremedios.com.br/busca?termo=clor.+de+difenidramina%2Bclor+de+amoni+%2Bcitr.+sodio" TargetMode="External"/><Relationship Id="rId4" Type="http://schemas.openxmlformats.org/officeDocument/2006/relationships/hyperlink" Target="http://consultaremedios.com.br/busca?termo=acido+mefenamico" TargetMode="External"/><Relationship Id="rId9" Type="http://schemas.openxmlformats.org/officeDocument/2006/relationships/hyperlink" Target="http://consultaremedios.com.br/busca?termo=omeprazol" TargetMode="External"/><Relationship Id="rId14" Type="http://schemas.openxmlformats.org/officeDocument/2006/relationships/hyperlink" Target="http://consultaremedios.com.br/busca?termo=azitromicina" TargetMode="External"/><Relationship Id="rId22" Type="http://schemas.openxmlformats.org/officeDocument/2006/relationships/hyperlink" Target="http://consultaremedios.com.br/busca?termo=sulfato+ferroso" TargetMode="External"/><Relationship Id="rId27" Type="http://schemas.openxmlformats.org/officeDocument/2006/relationships/hyperlink" Target="http://consultaremedios.com.br/busca?termo=azitromicina" TargetMode="External"/><Relationship Id="rId30" Type="http://schemas.openxmlformats.org/officeDocument/2006/relationships/hyperlink" Target="http://consultaremedios.com.br/busca?termo=ibuprofen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remedios.com.br/busca?termo=amoxicilina%2Bclavulanato+de+potassio" TargetMode="External"/><Relationship Id="rId2" Type="http://schemas.openxmlformats.org/officeDocument/2006/relationships/hyperlink" Target="http://consultaremedios.com.br/busca?termo=cloridrato+de+fenilefrina+maleato+de+clorfeniramina+paracetamol" TargetMode="External"/><Relationship Id="rId1" Type="http://schemas.openxmlformats.org/officeDocument/2006/relationships/hyperlink" Target="http://consultaremedios.com.br/busca?termo=hidroclorotiazida" TargetMode="External"/><Relationship Id="rId6" Type="http://schemas.openxmlformats.org/officeDocument/2006/relationships/hyperlink" Target="http://consultaremedios.com.br/busca?termo=polivitaminico%2Bpolimineral" TargetMode="External"/><Relationship Id="rId5" Type="http://schemas.openxmlformats.org/officeDocument/2006/relationships/hyperlink" Target="http://consultaremedios.com.br/busca?termo=lopinavir%2Britonavir" TargetMode="External"/><Relationship Id="rId4" Type="http://schemas.openxmlformats.org/officeDocument/2006/relationships/hyperlink" Target="http://consultaremedios.com.br/busca?termo=lamivudina+%2B+zidovudina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consultaremedios.com.br/busca?termo=bissulfato+de+clopidogrel" TargetMode="External"/><Relationship Id="rId13" Type="http://schemas.openxmlformats.org/officeDocument/2006/relationships/hyperlink" Target="http://consultaremedios.com.br/busca?termo=nimesulida" TargetMode="External"/><Relationship Id="rId18" Type="http://schemas.openxmlformats.org/officeDocument/2006/relationships/hyperlink" Target="http://consultaremedios.com.br/busca?termo=topiramato" TargetMode="External"/><Relationship Id="rId26" Type="http://schemas.openxmlformats.org/officeDocument/2006/relationships/hyperlink" Target="http://consultaremedios.com.br/busca?termo=domperidona" TargetMode="External"/><Relationship Id="rId3" Type="http://schemas.openxmlformats.org/officeDocument/2006/relationships/hyperlink" Target="http://consultaremedios.com.br/busca?termo=silybum+marianum" TargetMode="External"/><Relationship Id="rId21" Type="http://schemas.openxmlformats.org/officeDocument/2006/relationships/hyperlink" Target="http://consultaremedios.com.br/busca?termo=cetoconazol" TargetMode="External"/><Relationship Id="rId7" Type="http://schemas.openxmlformats.org/officeDocument/2006/relationships/hyperlink" Target="http://consultaremedios.com.br/busca?termo=sinvastatina" TargetMode="External"/><Relationship Id="rId12" Type="http://schemas.openxmlformats.org/officeDocument/2006/relationships/hyperlink" Target="http://consultaremedios.com.br/busca?termo=multivitaminicos%2Bsais+minerais" TargetMode="External"/><Relationship Id="rId17" Type="http://schemas.openxmlformats.org/officeDocument/2006/relationships/hyperlink" Target="http://consultaremedios.com.br/busca?termo=paracetamol" TargetMode="External"/><Relationship Id="rId25" Type="http://schemas.openxmlformats.org/officeDocument/2006/relationships/hyperlink" Target="http://consultaremedios.com.br/busca?termo=glibenclamida" TargetMode="External"/><Relationship Id="rId33" Type="http://schemas.openxmlformats.org/officeDocument/2006/relationships/hyperlink" Target="http://consultaremedios.com.br/busca?termo=tirotricina+%2B+benzocaina" TargetMode="External"/><Relationship Id="rId2" Type="http://schemas.openxmlformats.org/officeDocument/2006/relationships/hyperlink" Target="http://consultaremedios.com.br/busca?termo=alendronato+sodico" TargetMode="External"/><Relationship Id="rId16" Type="http://schemas.openxmlformats.org/officeDocument/2006/relationships/hyperlink" Target="http://consultaremedios.com.br/busca?termo=diclofenaco+dietilamonio" TargetMode="External"/><Relationship Id="rId20" Type="http://schemas.openxmlformats.org/officeDocument/2006/relationships/hyperlink" Target="http://consultaremedios.com.br/busca?termo=atenolol%2Bclortalidona" TargetMode="External"/><Relationship Id="rId29" Type="http://schemas.openxmlformats.org/officeDocument/2006/relationships/hyperlink" Target="http://consultaremedios.com.br/busca?termo=colecalciferol" TargetMode="External"/><Relationship Id="rId1" Type="http://schemas.openxmlformats.org/officeDocument/2006/relationships/hyperlink" Target="http://consultaremedios.com.br/busca?termo=glimepirida" TargetMode="External"/><Relationship Id="rId6" Type="http://schemas.openxmlformats.org/officeDocument/2006/relationships/hyperlink" Target="http://consultaremedios.com.br/busca?termo=amilorida%2Bhidroclorotiazida" TargetMode="External"/><Relationship Id="rId11" Type="http://schemas.openxmlformats.org/officeDocument/2006/relationships/hyperlink" Target="http://consultaremedios.com.br/busca?termo=losartana" TargetMode="External"/><Relationship Id="rId24" Type="http://schemas.openxmlformats.org/officeDocument/2006/relationships/hyperlink" Target="http://consultaremedios.com.br/busca?termo=amoxicilina%2Bclavulanato+de+potassio" TargetMode="External"/><Relationship Id="rId32" Type="http://schemas.openxmlformats.org/officeDocument/2006/relationships/hyperlink" Target="http://consultaremedios.com.br/busca?termo=dipro.+betametasona%2Bac.+salicilico" TargetMode="External"/><Relationship Id="rId5" Type="http://schemas.openxmlformats.org/officeDocument/2006/relationships/hyperlink" Target="http://consultaremedios.com.br/busca?termo=metildopa" TargetMode="External"/><Relationship Id="rId15" Type="http://schemas.openxmlformats.org/officeDocument/2006/relationships/hyperlink" Target="http://consultaremedios.com.br/busca?termo=ciclobenzaprina" TargetMode="External"/><Relationship Id="rId23" Type="http://schemas.openxmlformats.org/officeDocument/2006/relationships/hyperlink" Target="http://consultaremedios.com.br/busca?termo=prednisona" TargetMode="External"/><Relationship Id="rId28" Type="http://schemas.openxmlformats.org/officeDocument/2006/relationships/hyperlink" Target="http://consultaremedios.com.br/busca?termo=ciproterona+%2B+etinilestradiol" TargetMode="External"/><Relationship Id="rId10" Type="http://schemas.openxmlformats.org/officeDocument/2006/relationships/hyperlink" Target="http://consultaremedios.com.br/busca?termo=cilostazol" TargetMode="External"/><Relationship Id="rId19" Type="http://schemas.openxmlformats.org/officeDocument/2006/relationships/hyperlink" Target="http://consultaremedios.com.br/busca?termo=venlafaxina" TargetMode="External"/><Relationship Id="rId31" Type="http://schemas.openxmlformats.org/officeDocument/2006/relationships/hyperlink" Target="http://consultaremedios.com.br/busca?termo=calcio++ctir+malato%2Bvit+d3" TargetMode="External"/><Relationship Id="rId4" Type="http://schemas.openxmlformats.org/officeDocument/2006/relationships/hyperlink" Target="http://consultaremedios.com.br/busca?termo=dimeticona%2Bhidr.aluminio%2Bhidr.magnesio" TargetMode="External"/><Relationship Id="rId9" Type="http://schemas.openxmlformats.org/officeDocument/2006/relationships/hyperlink" Target="http://consultaremedios.com.br/busca?termo=glicinato+de+magnesio%2Bpiridoxina" TargetMode="External"/><Relationship Id="rId14" Type="http://schemas.openxmlformats.org/officeDocument/2006/relationships/hyperlink" Target="http://consultaremedios.com.br/busca?termo=acido+folico" TargetMode="External"/><Relationship Id="rId22" Type="http://schemas.openxmlformats.org/officeDocument/2006/relationships/hyperlink" Target="http://consultaremedios.com.br/busca?termo=besilato+de+anlodipino" TargetMode="External"/><Relationship Id="rId27" Type="http://schemas.openxmlformats.org/officeDocument/2006/relationships/hyperlink" Target="http://consultaremedios.com.br/busca?termo=etinilestradiol%2Bdesogestrel" TargetMode="External"/><Relationship Id="rId30" Type="http://schemas.openxmlformats.org/officeDocument/2006/relationships/hyperlink" Target="http://consultaremedios.com.br/busca?termo=bambuter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topLeftCell="F130" workbookViewId="0">
      <selection activeCell="I149" sqref="I149"/>
    </sheetView>
  </sheetViews>
  <sheetFormatPr defaultRowHeight="15" x14ac:dyDescent="0.25"/>
  <cols>
    <col min="1" max="1" width="74.28515625" bestFit="1" customWidth="1"/>
    <col min="2" max="2" width="52.7109375" bestFit="1" customWidth="1"/>
    <col min="3" max="3" width="12" bestFit="1" customWidth="1"/>
    <col min="5" max="5" width="74.28515625" bestFit="1" customWidth="1"/>
    <col min="6" max="6" width="52.7109375" bestFit="1" customWidth="1"/>
    <col min="7" max="7" width="12" style="1" bestFit="1" customWidth="1"/>
    <col min="9" max="9" width="62.5703125" bestFit="1" customWidth="1"/>
    <col min="10" max="10" width="31.42578125" bestFit="1" customWidth="1"/>
    <col min="11" max="11" width="12" style="102" bestFit="1" customWidth="1"/>
    <col min="12" max="12" width="28.42578125" bestFit="1" customWidth="1"/>
    <col min="15" max="15" width="19.140625" bestFit="1" customWidth="1"/>
    <col min="16" max="16" width="8.85546875" customWidth="1"/>
    <col min="18" max="18" width="23.42578125" bestFit="1" customWidth="1"/>
    <col min="19" max="19" width="8.7109375" customWidth="1"/>
    <col min="21" max="21" width="16.5703125" bestFit="1" customWidth="1"/>
  </cols>
  <sheetData>
    <row r="1" spans="1:11" x14ac:dyDescent="0.25">
      <c r="A1" s="108" t="s">
        <v>1</v>
      </c>
      <c r="B1" s="108"/>
      <c r="C1" s="108"/>
      <c r="E1" s="108" t="s">
        <v>1</v>
      </c>
      <c r="F1" s="108"/>
      <c r="G1" s="108"/>
      <c r="I1" s="111" t="s">
        <v>3</v>
      </c>
      <c r="J1" s="111"/>
      <c r="K1" s="108"/>
    </row>
    <row r="2" spans="1:11" x14ac:dyDescent="0.25">
      <c r="A2" s="25" t="s">
        <v>50</v>
      </c>
      <c r="B2" s="25" t="s">
        <v>51</v>
      </c>
      <c r="C2" s="5" t="s">
        <v>0</v>
      </c>
      <c r="E2" s="25" t="s">
        <v>50</v>
      </c>
      <c r="F2" s="25" t="s">
        <v>51</v>
      </c>
      <c r="G2" s="5" t="s">
        <v>0</v>
      </c>
      <c r="I2" s="28" t="s">
        <v>50</v>
      </c>
      <c r="J2" s="28" t="s">
        <v>51</v>
      </c>
      <c r="K2" s="25" t="s">
        <v>0</v>
      </c>
    </row>
    <row r="3" spans="1:11" x14ac:dyDescent="0.25">
      <c r="A3" s="4" t="s">
        <v>106</v>
      </c>
      <c r="B3" s="10" t="s">
        <v>72</v>
      </c>
      <c r="C3" s="73">
        <v>4</v>
      </c>
      <c r="E3" s="41" t="s">
        <v>598</v>
      </c>
      <c r="F3" s="104" t="s">
        <v>782</v>
      </c>
      <c r="G3" s="81">
        <v>979</v>
      </c>
      <c r="I3" s="14"/>
      <c r="J3" s="14"/>
      <c r="K3" s="101"/>
    </row>
    <row r="4" spans="1:11" x14ac:dyDescent="0.25">
      <c r="A4" s="68" t="s">
        <v>416</v>
      </c>
      <c r="B4" s="36" t="s">
        <v>417</v>
      </c>
      <c r="C4" s="73">
        <v>4</v>
      </c>
      <c r="E4" s="85" t="s">
        <v>266</v>
      </c>
      <c r="F4" s="94" t="s">
        <v>771</v>
      </c>
      <c r="G4" s="81">
        <v>336</v>
      </c>
      <c r="I4" s="14" t="s">
        <v>71</v>
      </c>
      <c r="J4" s="14" t="s">
        <v>70</v>
      </c>
      <c r="K4" s="101">
        <v>2</v>
      </c>
    </row>
    <row r="5" spans="1:11" x14ac:dyDescent="0.25">
      <c r="A5" s="68" t="s">
        <v>412</v>
      </c>
      <c r="B5" s="36" t="s">
        <v>413</v>
      </c>
      <c r="C5" s="73">
        <v>15</v>
      </c>
      <c r="E5" s="68" t="s">
        <v>746</v>
      </c>
      <c r="F5" s="36" t="s">
        <v>411</v>
      </c>
      <c r="G5" s="81">
        <v>320</v>
      </c>
      <c r="I5" s="14" t="s">
        <v>4</v>
      </c>
      <c r="J5" s="14" t="s">
        <v>4</v>
      </c>
      <c r="K5" s="101">
        <v>1</v>
      </c>
    </row>
    <row r="6" spans="1:11" x14ac:dyDescent="0.25">
      <c r="A6" s="33" t="s">
        <v>677</v>
      </c>
      <c r="B6" s="36" t="s">
        <v>678</v>
      </c>
      <c r="C6" s="73">
        <v>60</v>
      </c>
      <c r="E6" s="41" t="s">
        <v>712</v>
      </c>
      <c r="F6" s="36" t="s">
        <v>713</v>
      </c>
      <c r="G6" s="81">
        <v>315</v>
      </c>
      <c r="I6" s="14" t="s">
        <v>146</v>
      </c>
      <c r="J6" s="14" t="s">
        <v>137</v>
      </c>
      <c r="K6" s="101">
        <v>1</v>
      </c>
    </row>
    <row r="7" spans="1:11" x14ac:dyDescent="0.25">
      <c r="A7" s="68" t="s">
        <v>453</v>
      </c>
      <c r="B7" s="36" t="s">
        <v>453</v>
      </c>
      <c r="C7" s="73">
        <v>1</v>
      </c>
      <c r="E7" s="41" t="s">
        <v>28</v>
      </c>
      <c r="F7" s="36" t="s">
        <v>791</v>
      </c>
      <c r="G7" s="81">
        <v>254</v>
      </c>
      <c r="I7" s="14" t="s">
        <v>17</v>
      </c>
      <c r="J7" s="14" t="s">
        <v>138</v>
      </c>
      <c r="K7" s="101">
        <v>1</v>
      </c>
    </row>
    <row r="8" spans="1:11" x14ac:dyDescent="0.25">
      <c r="A8" s="4" t="s">
        <v>24</v>
      </c>
      <c r="B8" s="10" t="s">
        <v>747</v>
      </c>
      <c r="C8" s="73">
        <v>77</v>
      </c>
      <c r="E8" s="33" t="s">
        <v>186</v>
      </c>
      <c r="F8" s="94" t="s">
        <v>186</v>
      </c>
      <c r="G8" s="81">
        <v>228</v>
      </c>
      <c r="I8" s="14" t="s">
        <v>147</v>
      </c>
      <c r="J8" s="14" t="s">
        <v>139</v>
      </c>
      <c r="K8" s="101">
        <v>1</v>
      </c>
    </row>
    <row r="9" spans="1:11" x14ac:dyDescent="0.25">
      <c r="A9" s="68" t="s">
        <v>529</v>
      </c>
      <c r="B9" s="95" t="s">
        <v>530</v>
      </c>
      <c r="C9" s="73">
        <v>5</v>
      </c>
      <c r="E9" s="68" t="s">
        <v>38</v>
      </c>
      <c r="F9" s="36" t="s">
        <v>60</v>
      </c>
      <c r="G9" s="81">
        <v>221</v>
      </c>
      <c r="I9" s="14" t="s">
        <v>148</v>
      </c>
      <c r="J9" s="14" t="s">
        <v>140</v>
      </c>
      <c r="K9" s="101">
        <v>1</v>
      </c>
    </row>
    <row r="10" spans="1:11" x14ac:dyDescent="0.25">
      <c r="A10" s="93" t="s">
        <v>640</v>
      </c>
      <c r="B10" s="99" t="s">
        <v>641</v>
      </c>
      <c r="C10" s="98">
        <v>3</v>
      </c>
      <c r="E10" s="103" t="s">
        <v>402</v>
      </c>
      <c r="F10" s="106" t="s">
        <v>792</v>
      </c>
      <c r="G10" s="81">
        <v>213</v>
      </c>
      <c r="I10" s="4" t="s">
        <v>149</v>
      </c>
      <c r="J10" s="4" t="s">
        <v>141</v>
      </c>
      <c r="K10" s="101">
        <v>2</v>
      </c>
    </row>
    <row r="11" spans="1:11" x14ac:dyDescent="0.25">
      <c r="A11" s="41" t="s">
        <v>679</v>
      </c>
      <c r="B11" s="36" t="s">
        <v>680</v>
      </c>
      <c r="C11" s="73">
        <v>24</v>
      </c>
      <c r="E11" s="4" t="s">
        <v>130</v>
      </c>
      <c r="F11" s="10" t="s">
        <v>781</v>
      </c>
      <c r="G11" s="81">
        <v>209</v>
      </c>
      <c r="I11" s="14" t="s">
        <v>128</v>
      </c>
      <c r="J11" s="14" t="s">
        <v>95</v>
      </c>
      <c r="K11" s="101">
        <v>2</v>
      </c>
    </row>
    <row r="12" spans="1:11" x14ac:dyDescent="0.25">
      <c r="A12" s="68" t="s">
        <v>464</v>
      </c>
      <c r="B12" s="36" t="s">
        <v>748</v>
      </c>
      <c r="C12" s="73">
        <v>114</v>
      </c>
      <c r="E12" s="4" t="s">
        <v>124</v>
      </c>
      <c r="F12" s="10" t="s">
        <v>772</v>
      </c>
      <c r="G12" s="81">
        <v>198</v>
      </c>
      <c r="I12" s="14" t="s">
        <v>150</v>
      </c>
      <c r="J12" s="14" t="s">
        <v>142</v>
      </c>
      <c r="K12" s="101">
        <v>2</v>
      </c>
    </row>
    <row r="13" spans="1:11" x14ac:dyDescent="0.25">
      <c r="A13" s="41" t="s">
        <v>273</v>
      </c>
      <c r="B13" s="97" t="s">
        <v>273</v>
      </c>
      <c r="C13" s="73">
        <v>23</v>
      </c>
      <c r="E13" s="41" t="s">
        <v>706</v>
      </c>
      <c r="F13" s="36" t="s">
        <v>707</v>
      </c>
      <c r="G13" s="81">
        <v>184</v>
      </c>
      <c r="I13" s="14" t="s">
        <v>151</v>
      </c>
      <c r="J13" s="14" t="s">
        <v>143</v>
      </c>
      <c r="K13" s="101">
        <v>1</v>
      </c>
    </row>
    <row r="14" spans="1:11" x14ac:dyDescent="0.25">
      <c r="A14" s="4" t="s">
        <v>107</v>
      </c>
      <c r="B14" s="10" t="s">
        <v>73</v>
      </c>
      <c r="C14" s="73">
        <v>9</v>
      </c>
      <c r="E14" s="4" t="s">
        <v>111</v>
      </c>
      <c r="F14" s="10" t="s">
        <v>754</v>
      </c>
      <c r="G14" s="81">
        <v>166</v>
      </c>
      <c r="I14" s="14" t="s">
        <v>152</v>
      </c>
      <c r="J14" s="14" t="s">
        <v>144</v>
      </c>
      <c r="K14" s="101">
        <v>2</v>
      </c>
    </row>
    <row r="15" spans="1:11" x14ac:dyDescent="0.25">
      <c r="A15" s="68" t="s">
        <v>490</v>
      </c>
      <c r="B15" s="36" t="s">
        <v>364</v>
      </c>
      <c r="C15" s="73">
        <v>1</v>
      </c>
      <c r="E15" s="4" t="s">
        <v>132</v>
      </c>
      <c r="F15" s="10" t="s">
        <v>788</v>
      </c>
      <c r="G15" s="81">
        <v>166</v>
      </c>
      <c r="I15" s="14" t="s">
        <v>153</v>
      </c>
      <c r="J15" s="14" t="s">
        <v>145</v>
      </c>
      <c r="K15" s="101">
        <v>1</v>
      </c>
    </row>
    <row r="16" spans="1:11" x14ac:dyDescent="0.25">
      <c r="A16" s="4" t="s">
        <v>617</v>
      </c>
      <c r="B16" s="10" t="s">
        <v>174</v>
      </c>
      <c r="C16" s="73">
        <v>1</v>
      </c>
      <c r="E16" s="68" t="s">
        <v>283</v>
      </c>
      <c r="F16" s="36" t="s">
        <v>778</v>
      </c>
      <c r="G16" s="81">
        <v>152</v>
      </c>
      <c r="I16" s="4" t="s">
        <v>241</v>
      </c>
      <c r="J16" s="4" t="s">
        <v>234</v>
      </c>
      <c r="K16" s="101">
        <v>1</v>
      </c>
    </row>
    <row r="17" spans="1:11" x14ac:dyDescent="0.25">
      <c r="A17" s="68" t="s">
        <v>531</v>
      </c>
      <c r="B17" s="95" t="s">
        <v>749</v>
      </c>
      <c r="C17" s="73">
        <v>17</v>
      </c>
      <c r="E17" s="68" t="s">
        <v>608</v>
      </c>
      <c r="F17" s="95" t="s">
        <v>608</v>
      </c>
      <c r="G17" s="81">
        <v>148</v>
      </c>
      <c r="I17" s="4" t="s">
        <v>222</v>
      </c>
      <c r="J17" s="4" t="s">
        <v>174</v>
      </c>
      <c r="K17" s="101">
        <v>1</v>
      </c>
    </row>
    <row r="18" spans="1:11" x14ac:dyDescent="0.25">
      <c r="A18" s="4" t="s">
        <v>9</v>
      </c>
      <c r="B18" s="10" t="s">
        <v>750</v>
      </c>
      <c r="C18" s="73">
        <v>47</v>
      </c>
      <c r="E18" s="41" t="s">
        <v>695</v>
      </c>
      <c r="F18" s="36" t="s">
        <v>696</v>
      </c>
      <c r="G18" s="81">
        <v>144</v>
      </c>
      <c r="I18" s="14" t="s">
        <v>239</v>
      </c>
      <c r="J18" s="14" t="s">
        <v>231</v>
      </c>
      <c r="K18" s="101">
        <v>1</v>
      </c>
    </row>
    <row r="19" spans="1:11" x14ac:dyDescent="0.25">
      <c r="A19" s="68" t="s">
        <v>534</v>
      </c>
      <c r="B19" s="95" t="s">
        <v>535</v>
      </c>
      <c r="C19" s="73">
        <v>28</v>
      </c>
      <c r="E19" s="43" t="s">
        <v>284</v>
      </c>
      <c r="F19" s="97" t="s">
        <v>767</v>
      </c>
      <c r="G19" s="81">
        <v>139</v>
      </c>
      <c r="I19" s="14" t="s">
        <v>210</v>
      </c>
      <c r="J19" s="14" t="s">
        <v>232</v>
      </c>
      <c r="K19" s="101">
        <v>1</v>
      </c>
    </row>
    <row r="20" spans="1:11" x14ac:dyDescent="0.25">
      <c r="A20" s="41" t="s">
        <v>684</v>
      </c>
      <c r="B20" s="36" t="s">
        <v>685</v>
      </c>
      <c r="C20" s="73">
        <v>100</v>
      </c>
      <c r="E20" s="68" t="s">
        <v>468</v>
      </c>
      <c r="F20" s="36" t="s">
        <v>752</v>
      </c>
      <c r="G20" s="81">
        <v>138</v>
      </c>
      <c r="I20" s="4" t="s">
        <v>43</v>
      </c>
      <c r="J20" s="4" t="s">
        <v>224</v>
      </c>
      <c r="K20" s="101">
        <v>1</v>
      </c>
    </row>
    <row r="21" spans="1:11" x14ac:dyDescent="0.25">
      <c r="A21" s="68" t="s">
        <v>536</v>
      </c>
      <c r="B21" s="95" t="s">
        <v>751</v>
      </c>
      <c r="C21" s="73">
        <v>50</v>
      </c>
      <c r="E21" s="41" t="s">
        <v>340</v>
      </c>
      <c r="F21" s="36" t="s">
        <v>790</v>
      </c>
      <c r="G21" s="81">
        <v>131</v>
      </c>
      <c r="I21" s="14" t="s">
        <v>147</v>
      </c>
      <c r="J21" s="14" t="s">
        <v>229</v>
      </c>
      <c r="K21" s="101">
        <v>1</v>
      </c>
    </row>
    <row r="22" spans="1:11" x14ac:dyDescent="0.25">
      <c r="A22" s="68" t="s">
        <v>468</v>
      </c>
      <c r="B22" s="36" t="s">
        <v>752</v>
      </c>
      <c r="C22" s="73">
        <v>138</v>
      </c>
      <c r="E22" s="4" t="s">
        <v>133</v>
      </c>
      <c r="F22" s="10" t="s">
        <v>789</v>
      </c>
      <c r="G22" s="81">
        <v>124</v>
      </c>
      <c r="I22" s="14" t="s">
        <v>35</v>
      </c>
      <c r="J22" s="14" t="s">
        <v>224</v>
      </c>
      <c r="K22" s="101">
        <v>1</v>
      </c>
    </row>
    <row r="23" spans="1:11" x14ac:dyDescent="0.25">
      <c r="A23" s="33" t="s">
        <v>74</v>
      </c>
      <c r="B23" s="94" t="s">
        <v>74</v>
      </c>
      <c r="C23" s="73">
        <v>83</v>
      </c>
      <c r="E23" s="41" t="s">
        <v>725</v>
      </c>
      <c r="F23" s="36" t="s">
        <v>726</v>
      </c>
      <c r="G23" s="81">
        <v>120</v>
      </c>
      <c r="I23" s="14" t="s">
        <v>19</v>
      </c>
      <c r="J23" s="14" t="s">
        <v>224</v>
      </c>
      <c r="K23" s="101">
        <v>1</v>
      </c>
    </row>
    <row r="24" spans="1:11" x14ac:dyDescent="0.25">
      <c r="A24" s="4" t="s">
        <v>108</v>
      </c>
      <c r="B24" s="10" t="s">
        <v>75</v>
      </c>
      <c r="C24" s="73">
        <v>45</v>
      </c>
      <c r="E24" s="68" t="s">
        <v>464</v>
      </c>
      <c r="F24" s="36" t="s">
        <v>748</v>
      </c>
      <c r="G24" s="81">
        <v>114</v>
      </c>
      <c r="I24" s="14" t="s">
        <v>121</v>
      </c>
      <c r="J24" s="14" t="s">
        <v>226</v>
      </c>
      <c r="K24" s="101">
        <v>1</v>
      </c>
    </row>
    <row r="25" spans="1:11" x14ac:dyDescent="0.25">
      <c r="A25" s="68" t="s">
        <v>539</v>
      </c>
      <c r="B25" s="36" t="s">
        <v>400</v>
      </c>
      <c r="C25" s="73">
        <v>65</v>
      </c>
      <c r="E25" s="41" t="s">
        <v>298</v>
      </c>
      <c r="F25" s="97" t="s">
        <v>774</v>
      </c>
      <c r="G25" s="81">
        <v>112</v>
      </c>
      <c r="I25" s="14" t="s">
        <v>235</v>
      </c>
      <c r="J25" s="14" t="s">
        <v>225</v>
      </c>
      <c r="K25" s="101">
        <v>2</v>
      </c>
    </row>
    <row r="26" spans="1:11" x14ac:dyDescent="0.25">
      <c r="A26" s="41" t="s">
        <v>687</v>
      </c>
      <c r="B26" s="36" t="s">
        <v>688</v>
      </c>
      <c r="C26" s="73">
        <v>10</v>
      </c>
      <c r="E26" s="41" t="s">
        <v>286</v>
      </c>
      <c r="F26" s="97" t="s">
        <v>766</v>
      </c>
      <c r="G26" s="81">
        <v>110</v>
      </c>
      <c r="I26" s="14" t="s">
        <v>237</v>
      </c>
      <c r="J26" s="14" t="s">
        <v>228</v>
      </c>
      <c r="K26" s="101">
        <v>1</v>
      </c>
    </row>
    <row r="27" spans="1:11" x14ac:dyDescent="0.25">
      <c r="A27" s="4" t="s">
        <v>214</v>
      </c>
      <c r="B27" s="10" t="s">
        <v>183</v>
      </c>
      <c r="C27" s="73">
        <v>2</v>
      </c>
      <c r="E27" s="41" t="s">
        <v>691</v>
      </c>
      <c r="F27" s="36" t="s">
        <v>692</v>
      </c>
      <c r="G27" s="81">
        <v>107</v>
      </c>
      <c r="I27" s="14" t="s">
        <v>39</v>
      </c>
      <c r="J27" s="14" t="s">
        <v>224</v>
      </c>
      <c r="K27" s="101">
        <v>1</v>
      </c>
    </row>
    <row r="28" spans="1:11" x14ac:dyDescent="0.25">
      <c r="A28" s="68" t="s">
        <v>268</v>
      </c>
      <c r="B28" s="36" t="s">
        <v>753</v>
      </c>
      <c r="C28" s="73">
        <v>5</v>
      </c>
      <c r="E28" s="68" t="s">
        <v>500</v>
      </c>
      <c r="F28" s="36" t="s">
        <v>371</v>
      </c>
      <c r="G28" s="81">
        <v>105</v>
      </c>
      <c r="I28" s="14" t="s">
        <v>36</v>
      </c>
      <c r="J28" s="14" t="s">
        <v>224</v>
      </c>
      <c r="K28" s="101">
        <v>4</v>
      </c>
    </row>
    <row r="29" spans="1:11" x14ac:dyDescent="0.25">
      <c r="A29" s="41" t="s">
        <v>287</v>
      </c>
      <c r="B29" s="97" t="s">
        <v>275</v>
      </c>
      <c r="C29" s="73">
        <v>3</v>
      </c>
      <c r="E29" s="41" t="s">
        <v>684</v>
      </c>
      <c r="F29" s="36" t="s">
        <v>685</v>
      </c>
      <c r="G29" s="81">
        <v>100</v>
      </c>
      <c r="I29" s="14" t="s">
        <v>203</v>
      </c>
      <c r="J29" s="14" t="s">
        <v>59</v>
      </c>
      <c r="K29" s="101">
        <v>1</v>
      </c>
    </row>
    <row r="30" spans="1:11" x14ac:dyDescent="0.25">
      <c r="A30" s="83" t="s">
        <v>264</v>
      </c>
      <c r="B30" s="94" t="s">
        <v>642</v>
      </c>
      <c r="C30" s="73">
        <v>10</v>
      </c>
      <c r="E30" s="41" t="s">
        <v>395</v>
      </c>
      <c r="F30" s="36" t="s">
        <v>396</v>
      </c>
      <c r="G30" s="81">
        <v>90</v>
      </c>
      <c r="I30" s="14" t="s">
        <v>209</v>
      </c>
      <c r="J30" s="14" t="s">
        <v>178</v>
      </c>
      <c r="K30" s="101">
        <v>1</v>
      </c>
    </row>
    <row r="31" spans="1:11" x14ac:dyDescent="0.25">
      <c r="A31" s="68" t="s">
        <v>492</v>
      </c>
      <c r="B31" s="36" t="s">
        <v>76</v>
      </c>
      <c r="C31" s="73">
        <v>16</v>
      </c>
      <c r="E31" s="33" t="s">
        <v>460</v>
      </c>
      <c r="F31" s="94" t="s">
        <v>763</v>
      </c>
      <c r="G31" s="81">
        <v>88</v>
      </c>
      <c r="I31" s="14" t="s">
        <v>240</v>
      </c>
      <c r="J31" s="14" t="s">
        <v>233</v>
      </c>
      <c r="K31" s="101">
        <v>1</v>
      </c>
    </row>
    <row r="32" spans="1:11" x14ac:dyDescent="0.25">
      <c r="A32" s="10" t="s">
        <v>110</v>
      </c>
      <c r="B32" s="30" t="s">
        <v>77</v>
      </c>
      <c r="C32" s="73">
        <v>20</v>
      </c>
      <c r="E32" s="36" t="s">
        <v>74</v>
      </c>
      <c r="F32" s="105" t="s">
        <v>74</v>
      </c>
      <c r="G32" s="81">
        <v>83</v>
      </c>
      <c r="I32" s="4" t="s">
        <v>41</v>
      </c>
      <c r="J32" s="4" t="s">
        <v>224</v>
      </c>
      <c r="K32" s="101">
        <v>1</v>
      </c>
    </row>
    <row r="33" spans="1:11" x14ac:dyDescent="0.25">
      <c r="A33" s="10" t="s">
        <v>111</v>
      </c>
      <c r="B33" s="30" t="s">
        <v>754</v>
      </c>
      <c r="C33" s="73">
        <v>166</v>
      </c>
      <c r="E33" s="10" t="s">
        <v>197</v>
      </c>
      <c r="F33" s="30" t="s">
        <v>159</v>
      </c>
      <c r="G33" s="81">
        <v>78</v>
      </c>
      <c r="I33" s="14" t="s">
        <v>238</v>
      </c>
      <c r="J33" s="14" t="s">
        <v>230</v>
      </c>
      <c r="K33" s="101">
        <v>1</v>
      </c>
    </row>
    <row r="34" spans="1:11" x14ac:dyDescent="0.25">
      <c r="A34" s="4" t="s">
        <v>198</v>
      </c>
      <c r="B34" s="10" t="s">
        <v>160</v>
      </c>
      <c r="C34" s="73">
        <f>30+3</f>
        <v>33</v>
      </c>
      <c r="E34" s="4" t="s">
        <v>24</v>
      </c>
      <c r="F34" s="10" t="s">
        <v>747</v>
      </c>
      <c r="G34" s="81">
        <v>77</v>
      </c>
      <c r="I34" s="14" t="s">
        <v>151</v>
      </c>
      <c r="J34" s="14" t="s">
        <v>143</v>
      </c>
      <c r="K34" s="101">
        <v>1</v>
      </c>
    </row>
    <row r="35" spans="1:11" x14ac:dyDescent="0.25">
      <c r="A35" s="68" t="s">
        <v>216</v>
      </c>
      <c r="B35" s="36" t="s">
        <v>755</v>
      </c>
      <c r="C35" s="73">
        <v>39</v>
      </c>
      <c r="E35" s="68" t="s">
        <v>561</v>
      </c>
      <c r="F35" s="95" t="s">
        <v>475</v>
      </c>
      <c r="G35" s="81">
        <v>77</v>
      </c>
      <c r="I35" s="14" t="s">
        <v>37</v>
      </c>
      <c r="J35" s="14" t="s">
        <v>224</v>
      </c>
      <c r="K35" s="101">
        <v>2</v>
      </c>
    </row>
    <row r="36" spans="1:11" x14ac:dyDescent="0.25">
      <c r="A36" s="4" t="s">
        <v>62</v>
      </c>
      <c r="B36" s="10" t="s">
        <v>53</v>
      </c>
      <c r="C36" s="73">
        <v>24</v>
      </c>
      <c r="E36" s="33" t="s">
        <v>247</v>
      </c>
      <c r="F36" s="94" t="s">
        <v>765</v>
      </c>
      <c r="G36" s="81">
        <v>75</v>
      </c>
      <c r="I36" s="14" t="s">
        <v>236</v>
      </c>
      <c r="J36" s="14" t="s">
        <v>227</v>
      </c>
      <c r="K36" s="101">
        <v>2</v>
      </c>
    </row>
    <row r="37" spans="1:11" x14ac:dyDescent="0.25">
      <c r="A37" s="4" t="s">
        <v>112</v>
      </c>
      <c r="B37" s="10" t="s">
        <v>79</v>
      </c>
      <c r="C37" s="73">
        <v>35</v>
      </c>
      <c r="E37" s="68" t="s">
        <v>459</v>
      </c>
      <c r="F37" s="36" t="s">
        <v>784</v>
      </c>
      <c r="G37" s="81">
        <v>74</v>
      </c>
      <c r="I37" s="14" t="s">
        <v>42</v>
      </c>
      <c r="J37" s="14" t="s">
        <v>224</v>
      </c>
      <c r="K37" s="101">
        <v>1</v>
      </c>
    </row>
    <row r="38" spans="1:11" x14ac:dyDescent="0.25">
      <c r="A38" s="68" t="s">
        <v>493</v>
      </c>
      <c r="B38" s="36" t="s">
        <v>359</v>
      </c>
      <c r="C38" s="73">
        <v>13</v>
      </c>
      <c r="E38" s="43" t="s">
        <v>250</v>
      </c>
      <c r="F38" s="97" t="s">
        <v>785</v>
      </c>
      <c r="G38" s="81">
        <v>72</v>
      </c>
      <c r="I38" s="14" t="s">
        <v>38</v>
      </c>
      <c r="J38" s="14" t="s">
        <v>224</v>
      </c>
      <c r="K38" s="101">
        <v>5</v>
      </c>
    </row>
    <row r="39" spans="1:11" x14ac:dyDescent="0.25">
      <c r="A39" s="41" t="s">
        <v>691</v>
      </c>
      <c r="B39" s="36" t="s">
        <v>692</v>
      </c>
      <c r="C39" s="73">
        <v>107</v>
      </c>
      <c r="E39" s="68" t="s">
        <v>556</v>
      </c>
      <c r="F39" s="95" t="s">
        <v>557</v>
      </c>
      <c r="G39" s="81">
        <v>66</v>
      </c>
      <c r="I39" s="33" t="s">
        <v>44</v>
      </c>
      <c r="J39" s="4" t="s">
        <v>168</v>
      </c>
      <c r="K39" s="81">
        <v>1</v>
      </c>
    </row>
    <row r="40" spans="1:11" x14ac:dyDescent="0.25">
      <c r="A40" s="68" t="s">
        <v>444</v>
      </c>
      <c r="B40" s="36" t="s">
        <v>444</v>
      </c>
      <c r="C40" s="73">
        <v>4</v>
      </c>
      <c r="E40" s="68" t="s">
        <v>539</v>
      </c>
      <c r="F40" s="36" t="s">
        <v>400</v>
      </c>
      <c r="G40" s="81">
        <v>65</v>
      </c>
      <c r="I40" s="4" t="s">
        <v>74</v>
      </c>
      <c r="J40" s="4" t="s">
        <v>74</v>
      </c>
      <c r="K40" s="81">
        <v>1</v>
      </c>
    </row>
    <row r="41" spans="1:11" x14ac:dyDescent="0.25">
      <c r="A41" s="4" t="s">
        <v>11</v>
      </c>
      <c r="B41" s="10" t="s">
        <v>756</v>
      </c>
      <c r="C41" s="73">
        <v>20</v>
      </c>
      <c r="E41" s="41" t="s">
        <v>280</v>
      </c>
      <c r="F41" s="97" t="s">
        <v>762</v>
      </c>
      <c r="G41" s="81">
        <v>62</v>
      </c>
      <c r="I41" s="41" t="s">
        <v>268</v>
      </c>
      <c r="J41" s="4" t="s">
        <v>274</v>
      </c>
      <c r="K41" s="81">
        <v>2</v>
      </c>
    </row>
    <row r="42" spans="1:11" x14ac:dyDescent="0.25">
      <c r="A42" s="68" t="s">
        <v>757</v>
      </c>
      <c r="B42" s="36" t="s">
        <v>426</v>
      </c>
      <c r="C42" s="73">
        <v>14</v>
      </c>
      <c r="E42" s="33" t="s">
        <v>677</v>
      </c>
      <c r="F42" s="36" t="s">
        <v>678</v>
      </c>
      <c r="G42" s="81">
        <v>60</v>
      </c>
      <c r="I42" s="41" t="s">
        <v>216</v>
      </c>
      <c r="J42" s="4" t="s">
        <v>309</v>
      </c>
      <c r="K42" s="81">
        <v>1</v>
      </c>
    </row>
    <row r="43" spans="1:11" x14ac:dyDescent="0.25">
      <c r="A43" s="83" t="s">
        <v>263</v>
      </c>
      <c r="B43" s="94" t="s">
        <v>643</v>
      </c>
      <c r="C43" s="73">
        <v>8</v>
      </c>
      <c r="E43" s="41" t="s">
        <v>703</v>
      </c>
      <c r="F43" s="36" t="s">
        <v>704</v>
      </c>
      <c r="G43" s="81">
        <v>60</v>
      </c>
      <c r="I43" s="4" t="s">
        <v>11</v>
      </c>
      <c r="J43" s="4" t="s">
        <v>11</v>
      </c>
      <c r="K43" s="81">
        <v>1</v>
      </c>
    </row>
    <row r="44" spans="1:11" x14ac:dyDescent="0.25">
      <c r="A44" s="4" t="s">
        <v>202</v>
      </c>
      <c r="B44" s="10" t="s">
        <v>165</v>
      </c>
      <c r="C44" s="73">
        <v>11</v>
      </c>
      <c r="E44" s="4" t="s">
        <v>200</v>
      </c>
      <c r="F44" s="10" t="s">
        <v>794</v>
      </c>
      <c r="G44" s="81">
        <v>60</v>
      </c>
      <c r="I44" s="41" t="s">
        <v>245</v>
      </c>
      <c r="J44" s="4" t="s">
        <v>191</v>
      </c>
      <c r="K44" s="81">
        <v>1</v>
      </c>
    </row>
    <row r="45" spans="1:11" x14ac:dyDescent="0.25">
      <c r="A45" s="4" t="s">
        <v>199</v>
      </c>
      <c r="B45" s="10" t="s">
        <v>161</v>
      </c>
      <c r="C45" s="73">
        <v>5</v>
      </c>
      <c r="E45" s="33" t="s">
        <v>702</v>
      </c>
      <c r="F45" s="36" t="s">
        <v>267</v>
      </c>
      <c r="G45" s="81">
        <v>58</v>
      </c>
      <c r="I45" s="41" t="s">
        <v>321</v>
      </c>
      <c r="J45" s="4" t="s">
        <v>320</v>
      </c>
      <c r="K45" s="81">
        <v>1</v>
      </c>
    </row>
    <row r="46" spans="1:11" x14ac:dyDescent="0.25">
      <c r="A46" s="4" t="s">
        <v>206</v>
      </c>
      <c r="B46" s="10" t="s">
        <v>175</v>
      </c>
      <c r="C46" s="73">
        <v>9</v>
      </c>
      <c r="E46" s="68" t="s">
        <v>548</v>
      </c>
      <c r="F46" s="95" t="s">
        <v>549</v>
      </c>
      <c r="G46" s="107">
        <v>57</v>
      </c>
      <c r="I46" s="33" t="s">
        <v>322</v>
      </c>
      <c r="J46" s="4" t="s">
        <v>323</v>
      </c>
      <c r="K46" s="81">
        <v>1</v>
      </c>
    </row>
    <row r="47" spans="1:11" x14ac:dyDescent="0.25">
      <c r="A47" s="41" t="s">
        <v>288</v>
      </c>
      <c r="B47" s="97" t="s">
        <v>276</v>
      </c>
      <c r="C47" s="73">
        <v>2</v>
      </c>
      <c r="E47" s="4" t="s">
        <v>126</v>
      </c>
      <c r="F47" s="10" t="s">
        <v>93</v>
      </c>
      <c r="G47" s="81">
        <v>57</v>
      </c>
      <c r="I47" s="41" t="s">
        <v>318</v>
      </c>
      <c r="J47" s="4" t="s">
        <v>317</v>
      </c>
      <c r="K47" s="81">
        <v>2</v>
      </c>
    </row>
    <row r="48" spans="1:11" x14ac:dyDescent="0.25">
      <c r="A48" s="4" t="s">
        <v>155</v>
      </c>
      <c r="B48" s="10" t="s">
        <v>155</v>
      </c>
      <c r="C48" s="81">
        <v>13</v>
      </c>
      <c r="E48" s="41" t="s">
        <v>270</v>
      </c>
      <c r="F48" s="36" t="s">
        <v>728</v>
      </c>
      <c r="G48" s="81">
        <v>56</v>
      </c>
      <c r="I48" s="4" t="s">
        <v>314</v>
      </c>
      <c r="J48" s="4" t="s">
        <v>314</v>
      </c>
      <c r="K48" s="81">
        <v>1</v>
      </c>
    </row>
    <row r="49" spans="1:11" x14ac:dyDescent="0.25">
      <c r="A49" s="68" t="s">
        <v>414</v>
      </c>
      <c r="B49" s="36" t="s">
        <v>415</v>
      </c>
      <c r="C49" s="73">
        <v>10</v>
      </c>
      <c r="E49" s="68" t="s">
        <v>613</v>
      </c>
      <c r="F49" s="95" t="s">
        <v>614</v>
      </c>
      <c r="G49" s="81">
        <v>56</v>
      </c>
      <c r="I49" s="41" t="s">
        <v>326</v>
      </c>
      <c r="J49" s="4" t="s">
        <v>315</v>
      </c>
      <c r="K49" s="81">
        <v>1</v>
      </c>
    </row>
    <row r="50" spans="1:11" x14ac:dyDescent="0.25">
      <c r="A50" s="41" t="s">
        <v>277</v>
      </c>
      <c r="B50" s="96" t="s">
        <v>277</v>
      </c>
      <c r="C50" s="73">
        <v>17</v>
      </c>
      <c r="E50" s="68" t="s">
        <v>463</v>
      </c>
      <c r="F50" s="36" t="s">
        <v>360</v>
      </c>
      <c r="G50" s="81">
        <v>51</v>
      </c>
      <c r="I50" s="41" t="s">
        <v>325</v>
      </c>
      <c r="J50" s="4" t="s">
        <v>313</v>
      </c>
      <c r="K50" s="81">
        <v>1</v>
      </c>
    </row>
    <row r="51" spans="1:11" x14ac:dyDescent="0.25">
      <c r="A51" s="68" t="s">
        <v>541</v>
      </c>
      <c r="B51" s="95" t="s">
        <v>542</v>
      </c>
      <c r="C51" s="73">
        <v>3</v>
      </c>
      <c r="E51" s="68" t="s">
        <v>536</v>
      </c>
      <c r="F51" s="95" t="s">
        <v>751</v>
      </c>
      <c r="G51" s="81">
        <v>50</v>
      </c>
      <c r="I51" s="4" t="s">
        <v>305</v>
      </c>
      <c r="J51" s="4" t="s">
        <v>305</v>
      </c>
      <c r="K51" s="81">
        <v>2</v>
      </c>
    </row>
    <row r="52" spans="1:11" x14ac:dyDescent="0.25">
      <c r="A52" s="68" t="s">
        <v>543</v>
      </c>
      <c r="B52" s="95" t="s">
        <v>544</v>
      </c>
      <c r="C52" s="73">
        <v>3</v>
      </c>
      <c r="E52" s="68" t="s">
        <v>406</v>
      </c>
      <c r="F52" s="36" t="s">
        <v>407</v>
      </c>
      <c r="G52" s="81">
        <v>50</v>
      </c>
      <c r="I52" s="33" t="s">
        <v>305</v>
      </c>
      <c r="J52" s="4" t="s">
        <v>306</v>
      </c>
      <c r="K52" s="81">
        <v>1</v>
      </c>
    </row>
    <row r="53" spans="1:11" x14ac:dyDescent="0.25">
      <c r="A53" s="4" t="s">
        <v>113</v>
      </c>
      <c r="B53" s="10" t="s">
        <v>80</v>
      </c>
      <c r="C53" s="73">
        <v>8</v>
      </c>
      <c r="E53" s="4" t="s">
        <v>9</v>
      </c>
      <c r="F53" s="10" t="s">
        <v>750</v>
      </c>
      <c r="G53" s="81">
        <v>47</v>
      </c>
      <c r="I53" s="4" t="s">
        <v>308</v>
      </c>
      <c r="J53" s="4" t="s">
        <v>308</v>
      </c>
      <c r="K53" s="81">
        <v>2</v>
      </c>
    </row>
    <row r="54" spans="1:11" x14ac:dyDescent="0.25">
      <c r="A54" s="33" t="s">
        <v>186</v>
      </c>
      <c r="B54" s="94" t="s">
        <v>186</v>
      </c>
      <c r="C54" s="73">
        <v>228</v>
      </c>
      <c r="E54" s="4" t="s">
        <v>108</v>
      </c>
      <c r="F54" s="10" t="s">
        <v>75</v>
      </c>
      <c r="G54" s="81">
        <v>45</v>
      </c>
      <c r="I54" s="4" t="s">
        <v>19</v>
      </c>
      <c r="J54" s="4" t="s">
        <v>19</v>
      </c>
      <c r="K54" s="81">
        <v>2</v>
      </c>
    </row>
    <row r="55" spans="1:11" x14ac:dyDescent="0.25">
      <c r="A55" s="68" t="s">
        <v>466</v>
      </c>
      <c r="B55" s="36" t="s">
        <v>363</v>
      </c>
      <c r="C55" s="73">
        <v>2</v>
      </c>
      <c r="E55" s="68" t="s">
        <v>583</v>
      </c>
      <c r="F55" s="95" t="s">
        <v>584</v>
      </c>
      <c r="G55" s="81">
        <v>45</v>
      </c>
      <c r="I55" s="4" t="s">
        <v>319</v>
      </c>
      <c r="J55" s="4" t="s">
        <v>319</v>
      </c>
      <c r="K55" s="81">
        <v>1</v>
      </c>
    </row>
    <row r="56" spans="1:11" x14ac:dyDescent="0.25">
      <c r="A56" s="41" t="s">
        <v>693</v>
      </c>
      <c r="B56" s="36" t="s">
        <v>693</v>
      </c>
      <c r="C56" s="73">
        <v>1</v>
      </c>
      <c r="E56" s="68" t="s">
        <v>605</v>
      </c>
      <c r="F56" s="95" t="s">
        <v>605</v>
      </c>
      <c r="G56" s="107">
        <v>43</v>
      </c>
      <c r="I56" s="41" t="s">
        <v>324</v>
      </c>
      <c r="J56" s="4" t="s">
        <v>312</v>
      </c>
      <c r="K56" s="81">
        <v>1</v>
      </c>
    </row>
    <row r="57" spans="1:11" ht="17.25" customHeight="1" x14ac:dyDescent="0.25">
      <c r="A57" s="33" t="s">
        <v>245</v>
      </c>
      <c r="B57" s="94" t="s">
        <v>758</v>
      </c>
      <c r="C57" s="73">
        <v>23</v>
      </c>
      <c r="E57" s="41" t="s">
        <v>697</v>
      </c>
      <c r="F57" s="36" t="s">
        <v>698</v>
      </c>
      <c r="G57" s="81">
        <v>42</v>
      </c>
      <c r="I57" s="41" t="s">
        <v>124</v>
      </c>
      <c r="J57" s="4" t="s">
        <v>307</v>
      </c>
      <c r="K57" s="81">
        <v>1</v>
      </c>
    </row>
    <row r="58" spans="1:11" x14ac:dyDescent="0.25">
      <c r="A58" s="41" t="s">
        <v>344</v>
      </c>
      <c r="B58" s="36" t="s">
        <v>694</v>
      </c>
      <c r="C58" s="73">
        <v>36</v>
      </c>
      <c r="E58" s="68" t="s">
        <v>550</v>
      </c>
      <c r="F58" s="95" t="s">
        <v>551</v>
      </c>
      <c r="G58" s="81">
        <v>40</v>
      </c>
      <c r="I58" s="41" t="s">
        <v>45</v>
      </c>
      <c r="J58" s="4" t="s">
        <v>292</v>
      </c>
      <c r="K58" s="81">
        <v>1</v>
      </c>
    </row>
    <row r="59" spans="1:11" x14ac:dyDescent="0.25">
      <c r="A59" s="41" t="s">
        <v>695</v>
      </c>
      <c r="B59" s="36" t="s">
        <v>696</v>
      </c>
      <c r="C59" s="73">
        <v>144</v>
      </c>
      <c r="E59" s="33" t="s">
        <v>251</v>
      </c>
      <c r="F59" s="94" t="s">
        <v>645</v>
      </c>
      <c r="G59" s="81">
        <v>40</v>
      </c>
      <c r="I59" s="41" t="s">
        <v>132</v>
      </c>
      <c r="J59" s="4" t="s">
        <v>294</v>
      </c>
      <c r="K59" s="81">
        <v>2</v>
      </c>
    </row>
    <row r="60" spans="1:11" x14ac:dyDescent="0.25">
      <c r="A60" s="68" t="s">
        <v>420</v>
      </c>
      <c r="B60" s="33" t="s">
        <v>759</v>
      </c>
      <c r="C60" s="82">
        <v>21</v>
      </c>
      <c r="E60" s="41" t="s">
        <v>717</v>
      </c>
      <c r="F60" s="33" t="s">
        <v>718</v>
      </c>
      <c r="G60" s="82">
        <v>40</v>
      </c>
      <c r="I60" s="4" t="s">
        <v>316</v>
      </c>
      <c r="J60" s="4" t="s">
        <v>316</v>
      </c>
      <c r="K60" s="81">
        <v>1</v>
      </c>
    </row>
    <row r="61" spans="1:11" x14ac:dyDescent="0.25">
      <c r="A61" s="41" t="s">
        <v>697</v>
      </c>
      <c r="B61" s="33" t="s">
        <v>698</v>
      </c>
      <c r="C61" s="72">
        <v>42</v>
      </c>
      <c r="E61" s="68" t="s">
        <v>216</v>
      </c>
      <c r="F61" s="33" t="s">
        <v>755</v>
      </c>
      <c r="G61" s="82">
        <v>39</v>
      </c>
      <c r="I61" s="33" t="s">
        <v>28</v>
      </c>
      <c r="J61" s="33" t="s">
        <v>311</v>
      </c>
      <c r="K61" s="81">
        <v>3</v>
      </c>
    </row>
    <row r="62" spans="1:11" x14ac:dyDescent="0.25">
      <c r="A62" s="68" t="s">
        <v>443</v>
      </c>
      <c r="B62" s="33" t="s">
        <v>443</v>
      </c>
      <c r="C62" s="72">
        <v>4</v>
      </c>
      <c r="E62" s="83" t="s">
        <v>252</v>
      </c>
      <c r="F62" s="44" t="s">
        <v>793</v>
      </c>
      <c r="G62" s="82">
        <v>37</v>
      </c>
      <c r="I62" s="4" t="s">
        <v>138</v>
      </c>
      <c r="J62" s="4" t="s">
        <v>138</v>
      </c>
      <c r="K62" s="101">
        <v>1</v>
      </c>
    </row>
    <row r="63" spans="1:11" x14ac:dyDescent="0.25">
      <c r="A63" s="33" t="s">
        <v>278</v>
      </c>
      <c r="B63" s="44" t="s">
        <v>278</v>
      </c>
      <c r="C63" s="82">
        <v>32</v>
      </c>
      <c r="E63" s="41" t="s">
        <v>344</v>
      </c>
      <c r="F63" s="33" t="s">
        <v>694</v>
      </c>
      <c r="G63" s="82">
        <v>36</v>
      </c>
      <c r="I63" s="41" t="s">
        <v>38</v>
      </c>
      <c r="J63" s="4" t="s">
        <v>310</v>
      </c>
      <c r="K63" s="81">
        <v>1</v>
      </c>
    </row>
    <row r="64" spans="1:11" x14ac:dyDescent="0.25">
      <c r="A64" s="68" t="s">
        <v>548</v>
      </c>
      <c r="B64" s="68" t="s">
        <v>549</v>
      </c>
      <c r="C64" s="60">
        <v>57</v>
      </c>
      <c r="E64" s="4" t="s">
        <v>112</v>
      </c>
      <c r="F64" s="4" t="s">
        <v>79</v>
      </c>
      <c r="G64" s="82">
        <v>35</v>
      </c>
      <c r="I64" s="83" t="s">
        <v>74</v>
      </c>
      <c r="J64" s="33" t="s">
        <v>74</v>
      </c>
      <c r="K64" s="101">
        <v>1</v>
      </c>
    </row>
    <row r="65" spans="1:11" x14ac:dyDescent="0.25">
      <c r="A65" s="33" t="s">
        <v>699</v>
      </c>
      <c r="B65" s="33" t="s">
        <v>269</v>
      </c>
      <c r="C65" s="72">
        <v>15</v>
      </c>
      <c r="E65" s="68" t="s">
        <v>432</v>
      </c>
      <c r="F65" s="33" t="s">
        <v>770</v>
      </c>
      <c r="G65" s="82">
        <v>35</v>
      </c>
      <c r="I65" s="87" t="s">
        <v>655</v>
      </c>
      <c r="J65" s="33" t="s">
        <v>656</v>
      </c>
      <c r="K65" s="101">
        <v>1</v>
      </c>
    </row>
    <row r="66" spans="1:11" x14ac:dyDescent="0.25">
      <c r="A66" s="68" t="s">
        <v>550</v>
      </c>
      <c r="B66" s="68" t="s">
        <v>551</v>
      </c>
      <c r="C66" s="72">
        <v>40</v>
      </c>
      <c r="E66" s="4" t="s">
        <v>198</v>
      </c>
      <c r="F66" s="4" t="s">
        <v>160</v>
      </c>
      <c r="G66" s="82">
        <f>30+3</f>
        <v>33</v>
      </c>
      <c r="I66" s="42" t="s">
        <v>657</v>
      </c>
      <c r="J66" s="33" t="s">
        <v>658</v>
      </c>
      <c r="K66" s="101">
        <v>1</v>
      </c>
    </row>
    <row r="67" spans="1:11" x14ac:dyDescent="0.25">
      <c r="A67" s="68" t="s">
        <v>441</v>
      </c>
      <c r="B67" s="33" t="s">
        <v>442</v>
      </c>
      <c r="C67" s="72">
        <v>7</v>
      </c>
      <c r="E67" s="33" t="s">
        <v>278</v>
      </c>
      <c r="F67" s="44" t="s">
        <v>278</v>
      </c>
      <c r="G67" s="82">
        <v>32</v>
      </c>
      <c r="I67" s="42" t="s">
        <v>659</v>
      </c>
      <c r="J67" s="33" t="s">
        <v>660</v>
      </c>
      <c r="K67" s="101">
        <v>1</v>
      </c>
    </row>
    <row r="68" spans="1:11" x14ac:dyDescent="0.25">
      <c r="A68" s="68" t="s">
        <v>552</v>
      </c>
      <c r="B68" s="68" t="s">
        <v>553</v>
      </c>
      <c r="C68" s="72">
        <v>5</v>
      </c>
      <c r="E68" s="68" t="s">
        <v>469</v>
      </c>
      <c r="F68" s="33" t="s">
        <v>768</v>
      </c>
      <c r="G68" s="82">
        <v>31</v>
      </c>
      <c r="I68" s="41" t="s">
        <v>661</v>
      </c>
      <c r="J68" s="88" t="s">
        <v>662</v>
      </c>
      <c r="K68" s="75">
        <v>1</v>
      </c>
    </row>
    <row r="69" spans="1:11" x14ac:dyDescent="0.25">
      <c r="A69" s="68" t="s">
        <v>554</v>
      </c>
      <c r="B69" s="68" t="s">
        <v>760</v>
      </c>
      <c r="C69" s="72">
        <v>15</v>
      </c>
      <c r="E69" s="4" t="s">
        <v>196</v>
      </c>
      <c r="F69" s="4" t="s">
        <v>158</v>
      </c>
      <c r="G69" s="82">
        <f>26+5</f>
        <v>31</v>
      </c>
      <c r="I69" s="33" t="s">
        <v>246</v>
      </c>
      <c r="J69" s="33" t="s">
        <v>246</v>
      </c>
      <c r="K69" s="101">
        <v>1</v>
      </c>
    </row>
    <row r="70" spans="1:11" x14ac:dyDescent="0.25">
      <c r="A70" s="68" t="s">
        <v>556</v>
      </c>
      <c r="B70" s="68" t="s">
        <v>557</v>
      </c>
      <c r="C70" s="72">
        <v>66</v>
      </c>
      <c r="E70" s="4" t="s">
        <v>19</v>
      </c>
      <c r="F70" s="4" t="s">
        <v>19</v>
      </c>
      <c r="G70" s="82">
        <v>30</v>
      </c>
      <c r="I70" s="83" t="s">
        <v>260</v>
      </c>
      <c r="J70" s="33" t="s">
        <v>663</v>
      </c>
      <c r="K70" s="101">
        <v>1</v>
      </c>
    </row>
    <row r="71" spans="1:11" x14ac:dyDescent="0.25">
      <c r="A71" s="68" t="s">
        <v>558</v>
      </c>
      <c r="B71" s="68" t="s">
        <v>559</v>
      </c>
      <c r="C71" s="72">
        <v>25</v>
      </c>
      <c r="E71" s="41" t="s">
        <v>710</v>
      </c>
      <c r="F71" s="33" t="s">
        <v>711</v>
      </c>
      <c r="G71" s="82">
        <v>30</v>
      </c>
      <c r="I71" s="33" t="s">
        <v>19</v>
      </c>
      <c r="J71" s="33" t="s">
        <v>664</v>
      </c>
      <c r="K71" s="101">
        <v>1</v>
      </c>
    </row>
    <row r="72" spans="1:11" x14ac:dyDescent="0.25">
      <c r="A72" s="68" t="s">
        <v>560</v>
      </c>
      <c r="B72" s="68" t="s">
        <v>560</v>
      </c>
      <c r="C72" s="72">
        <v>6</v>
      </c>
      <c r="E72" s="68" t="s">
        <v>534</v>
      </c>
      <c r="F72" s="68" t="s">
        <v>535</v>
      </c>
      <c r="G72" s="82">
        <v>28</v>
      </c>
      <c r="I72" s="33" t="s">
        <v>124</v>
      </c>
      <c r="J72" s="33" t="s">
        <v>124</v>
      </c>
      <c r="K72" s="101">
        <v>1</v>
      </c>
    </row>
    <row r="73" spans="1:11" x14ac:dyDescent="0.25">
      <c r="A73" s="68" t="s">
        <v>561</v>
      </c>
      <c r="B73" s="68" t="s">
        <v>475</v>
      </c>
      <c r="C73" s="72">
        <v>77</v>
      </c>
      <c r="E73" s="4" t="s">
        <v>116</v>
      </c>
      <c r="F73" s="4" t="s">
        <v>83</v>
      </c>
      <c r="G73" s="82">
        <v>28</v>
      </c>
      <c r="I73" s="33" t="s">
        <v>248</v>
      </c>
      <c r="J73" s="33" t="s">
        <v>665</v>
      </c>
      <c r="K73" s="101">
        <v>1</v>
      </c>
    </row>
    <row r="74" spans="1:11" x14ac:dyDescent="0.25">
      <c r="A74" s="4" t="s">
        <v>217</v>
      </c>
      <c r="B74" s="4" t="s">
        <v>761</v>
      </c>
      <c r="C74" s="72">
        <v>4</v>
      </c>
      <c r="E74" s="41" t="s">
        <v>700</v>
      </c>
      <c r="F74" s="33" t="s">
        <v>701</v>
      </c>
      <c r="G74" s="82">
        <v>28</v>
      </c>
      <c r="I74" s="41" t="s">
        <v>259</v>
      </c>
      <c r="J74" s="33" t="s">
        <v>666</v>
      </c>
      <c r="K74" s="101">
        <v>1</v>
      </c>
    </row>
    <row r="75" spans="1:11" x14ac:dyDescent="0.25">
      <c r="A75" s="42" t="s">
        <v>282</v>
      </c>
      <c r="B75" s="33" t="s">
        <v>282</v>
      </c>
      <c r="C75" s="72">
        <v>7</v>
      </c>
      <c r="E75" s="41" t="s">
        <v>708</v>
      </c>
      <c r="F75" s="33" t="s">
        <v>709</v>
      </c>
      <c r="G75" s="82">
        <v>28</v>
      </c>
      <c r="I75" s="41" t="s">
        <v>667</v>
      </c>
      <c r="J75" s="33" t="s">
        <v>668</v>
      </c>
      <c r="K75" s="101">
        <v>1</v>
      </c>
    </row>
    <row r="76" spans="1:11" ht="15.75" x14ac:dyDescent="0.25">
      <c r="A76" s="4" t="s">
        <v>208</v>
      </c>
      <c r="B76" s="4" t="s">
        <v>177</v>
      </c>
      <c r="C76" s="72">
        <v>3</v>
      </c>
      <c r="E76" s="68" t="s">
        <v>461</v>
      </c>
      <c r="F76" s="33" t="s">
        <v>353</v>
      </c>
      <c r="G76" s="82">
        <v>28</v>
      </c>
      <c r="I76" s="89" t="s">
        <v>256</v>
      </c>
      <c r="J76" s="33" t="s">
        <v>669</v>
      </c>
      <c r="K76" s="101">
        <v>1</v>
      </c>
    </row>
    <row r="77" spans="1:11" x14ac:dyDescent="0.25">
      <c r="A77" s="4" t="s">
        <v>115</v>
      </c>
      <c r="B77" s="4" t="s">
        <v>82</v>
      </c>
      <c r="C77" s="72">
        <v>1</v>
      </c>
      <c r="E77" s="68" t="s">
        <v>496</v>
      </c>
      <c r="F77" s="33" t="s">
        <v>370</v>
      </c>
      <c r="G77" s="82">
        <v>27</v>
      </c>
      <c r="I77" s="83" t="s">
        <v>254</v>
      </c>
      <c r="J77" s="33" t="s">
        <v>670</v>
      </c>
      <c r="K77" s="101">
        <v>1</v>
      </c>
    </row>
    <row r="78" spans="1:11" x14ac:dyDescent="0.25">
      <c r="A78" s="68" t="s">
        <v>562</v>
      </c>
      <c r="B78" s="68" t="s">
        <v>563</v>
      </c>
      <c r="C78" s="72">
        <v>3</v>
      </c>
      <c r="E78" s="68" t="s">
        <v>573</v>
      </c>
      <c r="F78" s="68" t="s">
        <v>574</v>
      </c>
      <c r="G78" s="82">
        <v>27</v>
      </c>
      <c r="I78" s="33" t="s">
        <v>671</v>
      </c>
      <c r="J78" s="33" t="s">
        <v>672</v>
      </c>
      <c r="K78" s="101">
        <v>1</v>
      </c>
    </row>
    <row r="79" spans="1:11" x14ac:dyDescent="0.25">
      <c r="A79" s="4" t="s">
        <v>211</v>
      </c>
      <c r="B79" s="4" t="s">
        <v>180</v>
      </c>
      <c r="C79" s="72">
        <v>7</v>
      </c>
      <c r="E79" s="83" t="s">
        <v>253</v>
      </c>
      <c r="F79" s="44" t="s">
        <v>271</v>
      </c>
      <c r="G79" s="82">
        <v>27</v>
      </c>
      <c r="I79" s="41" t="s">
        <v>673</v>
      </c>
      <c r="J79" s="33" t="s">
        <v>674</v>
      </c>
      <c r="K79" s="101">
        <v>1</v>
      </c>
    </row>
    <row r="80" spans="1:11" x14ac:dyDescent="0.25">
      <c r="A80" s="68" t="s">
        <v>433</v>
      </c>
      <c r="B80" s="33" t="s">
        <v>434</v>
      </c>
      <c r="C80" s="72">
        <v>4</v>
      </c>
      <c r="E80" s="4" t="s">
        <v>65</v>
      </c>
      <c r="F80" s="4" t="s">
        <v>56</v>
      </c>
      <c r="G80" s="82">
        <f>18+9</f>
        <v>27</v>
      </c>
      <c r="I80" s="42" t="s">
        <v>257</v>
      </c>
      <c r="J80" s="33" t="s">
        <v>257</v>
      </c>
      <c r="K80" s="101">
        <v>1</v>
      </c>
    </row>
    <row r="81" spans="1:11" x14ac:dyDescent="0.25">
      <c r="A81" s="68" t="s">
        <v>494</v>
      </c>
      <c r="B81" s="33" t="s">
        <v>344</v>
      </c>
      <c r="C81" s="72">
        <v>21</v>
      </c>
      <c r="E81" s="68" t="s">
        <v>465</v>
      </c>
      <c r="F81" s="33" t="s">
        <v>226</v>
      </c>
      <c r="G81" s="82">
        <v>26</v>
      </c>
      <c r="I81" s="33" t="s">
        <v>262</v>
      </c>
      <c r="J81" s="33" t="s">
        <v>262</v>
      </c>
      <c r="K81" s="101">
        <v>1</v>
      </c>
    </row>
    <row r="82" spans="1:11" x14ac:dyDescent="0.25">
      <c r="A82" s="68" t="s">
        <v>495</v>
      </c>
      <c r="B82" s="33" t="s">
        <v>341</v>
      </c>
      <c r="C82" s="72">
        <v>15</v>
      </c>
      <c r="E82" s="68" t="s">
        <v>558</v>
      </c>
      <c r="F82" s="68" t="s">
        <v>559</v>
      </c>
      <c r="G82" s="82">
        <v>25</v>
      </c>
      <c r="I82" s="41" t="s">
        <v>730</v>
      </c>
      <c r="J82" s="33" t="s">
        <v>731</v>
      </c>
      <c r="K82" s="101">
        <v>4</v>
      </c>
    </row>
    <row r="83" spans="1:11" x14ac:dyDescent="0.25">
      <c r="A83" s="68" t="s">
        <v>496</v>
      </c>
      <c r="B83" s="33" t="s">
        <v>370</v>
      </c>
      <c r="C83" s="72">
        <v>27</v>
      </c>
      <c r="E83" s="4" t="s">
        <v>212</v>
      </c>
      <c r="F83" s="4" t="s">
        <v>181</v>
      </c>
      <c r="G83" s="82">
        <v>25</v>
      </c>
      <c r="I83" s="33" t="s">
        <v>732</v>
      </c>
      <c r="J83" s="33" t="s">
        <v>732</v>
      </c>
      <c r="K83" s="101">
        <v>7</v>
      </c>
    </row>
    <row r="84" spans="1:11" x14ac:dyDescent="0.25">
      <c r="A84" s="68" t="s">
        <v>497</v>
      </c>
      <c r="B84" s="33" t="s">
        <v>348</v>
      </c>
      <c r="C84" s="72">
        <v>13</v>
      </c>
      <c r="E84" s="4" t="s">
        <v>156</v>
      </c>
      <c r="F84" s="4" t="s">
        <v>156</v>
      </c>
      <c r="G84" s="82">
        <v>25</v>
      </c>
      <c r="I84" s="41" t="s">
        <v>733</v>
      </c>
      <c r="J84" s="33" t="s">
        <v>734</v>
      </c>
      <c r="K84" s="101">
        <v>1</v>
      </c>
    </row>
    <row r="85" spans="1:11" x14ac:dyDescent="0.25">
      <c r="A85" s="68" t="s">
        <v>564</v>
      </c>
      <c r="B85" s="68" t="s">
        <v>565</v>
      </c>
      <c r="C85" s="72">
        <v>10</v>
      </c>
      <c r="E85" s="41" t="s">
        <v>679</v>
      </c>
      <c r="F85" s="33" t="s">
        <v>680</v>
      </c>
      <c r="G85" s="82">
        <v>24</v>
      </c>
      <c r="I85" s="41" t="s">
        <v>735</v>
      </c>
      <c r="J85" s="33" t="s">
        <v>736</v>
      </c>
      <c r="K85" s="101">
        <v>21</v>
      </c>
    </row>
    <row r="86" spans="1:11" x14ac:dyDescent="0.25">
      <c r="A86" s="4" t="s">
        <v>213</v>
      </c>
      <c r="B86" s="4" t="s">
        <v>182</v>
      </c>
      <c r="C86" s="72">
        <v>5</v>
      </c>
      <c r="E86" s="4" t="s">
        <v>62</v>
      </c>
      <c r="F86" s="4" t="s">
        <v>53</v>
      </c>
      <c r="G86" s="82">
        <v>24</v>
      </c>
      <c r="I86" s="41" t="s">
        <v>737</v>
      </c>
      <c r="J86" s="33" t="s">
        <v>738</v>
      </c>
      <c r="K86" s="101">
        <v>1</v>
      </c>
    </row>
    <row r="87" spans="1:11" x14ac:dyDescent="0.25">
      <c r="A87" s="4" t="s">
        <v>116</v>
      </c>
      <c r="B87" s="4" t="s">
        <v>83</v>
      </c>
      <c r="C87" s="72">
        <v>28</v>
      </c>
      <c r="E87" s="41" t="s">
        <v>273</v>
      </c>
      <c r="F87" s="43" t="s">
        <v>273</v>
      </c>
      <c r="G87" s="82">
        <v>23</v>
      </c>
      <c r="I87" s="33" t="s">
        <v>247</v>
      </c>
      <c r="J87" s="33" t="s">
        <v>739</v>
      </c>
      <c r="K87" s="101">
        <v>27</v>
      </c>
    </row>
    <row r="88" spans="1:11" x14ac:dyDescent="0.25">
      <c r="A88" s="33" t="s">
        <v>251</v>
      </c>
      <c r="B88" s="44" t="s">
        <v>645</v>
      </c>
      <c r="C88" s="72">
        <v>40</v>
      </c>
      <c r="E88" s="33" t="s">
        <v>245</v>
      </c>
      <c r="F88" s="44" t="s">
        <v>758</v>
      </c>
      <c r="G88" s="82">
        <v>23</v>
      </c>
      <c r="I88" s="41" t="s">
        <v>740</v>
      </c>
      <c r="J88" s="33" t="s">
        <v>741</v>
      </c>
      <c r="K88" s="101">
        <v>1</v>
      </c>
    </row>
    <row r="89" spans="1:11" x14ac:dyDescent="0.25">
      <c r="A89" s="68" t="s">
        <v>390</v>
      </c>
      <c r="B89" s="68" t="s">
        <v>566</v>
      </c>
      <c r="C89" s="72">
        <v>8</v>
      </c>
      <c r="E89" s="68" t="s">
        <v>523</v>
      </c>
      <c r="F89" s="33" t="s">
        <v>764</v>
      </c>
      <c r="G89" s="82">
        <v>22</v>
      </c>
      <c r="I89" s="68" t="s">
        <v>392</v>
      </c>
      <c r="J89" s="76" t="s">
        <v>392</v>
      </c>
      <c r="K89" s="101">
        <v>1</v>
      </c>
    </row>
    <row r="90" spans="1:11" x14ac:dyDescent="0.25">
      <c r="A90" s="68" t="s">
        <v>325</v>
      </c>
      <c r="B90" s="68" t="s">
        <v>445</v>
      </c>
      <c r="C90" s="72">
        <v>8</v>
      </c>
      <c r="E90" s="68" t="s">
        <v>612</v>
      </c>
      <c r="F90" s="68" t="s">
        <v>612</v>
      </c>
      <c r="G90" s="82">
        <v>22</v>
      </c>
      <c r="I90" s="68" t="s">
        <v>510</v>
      </c>
      <c r="J90" s="76" t="s">
        <v>382</v>
      </c>
      <c r="K90" s="101">
        <v>1</v>
      </c>
    </row>
    <row r="91" spans="1:11" x14ac:dyDescent="0.25">
      <c r="A91" s="4" t="s">
        <v>218</v>
      </c>
      <c r="B91" s="4" t="s">
        <v>188</v>
      </c>
      <c r="C91" s="72">
        <v>3</v>
      </c>
      <c r="E91" s="68" t="s">
        <v>420</v>
      </c>
      <c r="F91" s="33" t="s">
        <v>759</v>
      </c>
      <c r="G91" s="82">
        <v>21</v>
      </c>
      <c r="I91" s="68" t="s">
        <v>509</v>
      </c>
      <c r="J91" s="76" t="s">
        <v>381</v>
      </c>
      <c r="K91" s="101">
        <v>1</v>
      </c>
    </row>
    <row r="92" spans="1:11" x14ac:dyDescent="0.25">
      <c r="A92" s="68" t="s">
        <v>347</v>
      </c>
      <c r="B92" s="33" t="s">
        <v>346</v>
      </c>
      <c r="C92" s="72">
        <v>10</v>
      </c>
      <c r="E92" s="68" t="s">
        <v>494</v>
      </c>
      <c r="F92" s="33" t="s">
        <v>344</v>
      </c>
      <c r="G92" s="82">
        <v>21</v>
      </c>
      <c r="I92" s="68" t="s">
        <v>518</v>
      </c>
      <c r="J92" s="76" t="s">
        <v>80</v>
      </c>
      <c r="K92" s="101">
        <v>1</v>
      </c>
    </row>
    <row r="93" spans="1:11" x14ac:dyDescent="0.25">
      <c r="A93" s="41" t="s">
        <v>700</v>
      </c>
      <c r="B93" s="33" t="s">
        <v>701</v>
      </c>
      <c r="C93" s="72">
        <v>28</v>
      </c>
      <c r="E93" s="4" t="s">
        <v>27</v>
      </c>
      <c r="F93" s="4" t="s">
        <v>173</v>
      </c>
      <c r="G93" s="82">
        <v>21</v>
      </c>
      <c r="I93" s="68" t="s">
        <v>519</v>
      </c>
      <c r="J93" s="76" t="s">
        <v>387</v>
      </c>
      <c r="K93" s="101">
        <v>1</v>
      </c>
    </row>
    <row r="94" spans="1:11" x14ac:dyDescent="0.25">
      <c r="A94" s="33" t="s">
        <v>460</v>
      </c>
      <c r="B94" s="44" t="s">
        <v>763</v>
      </c>
      <c r="C94" s="72">
        <v>88</v>
      </c>
      <c r="E94" s="68" t="s">
        <v>397</v>
      </c>
      <c r="F94" s="33" t="s">
        <v>397</v>
      </c>
      <c r="G94" s="82">
        <v>21</v>
      </c>
      <c r="I94" s="68" t="s">
        <v>380</v>
      </c>
      <c r="J94" s="76" t="s">
        <v>380</v>
      </c>
      <c r="K94" s="101">
        <v>1</v>
      </c>
    </row>
    <row r="95" spans="1:11" x14ac:dyDescent="0.25">
      <c r="A95" s="68" t="s">
        <v>427</v>
      </c>
      <c r="B95" s="33" t="s">
        <v>428</v>
      </c>
      <c r="C95" s="72">
        <v>1</v>
      </c>
      <c r="E95" s="4" t="s">
        <v>26</v>
      </c>
      <c r="F95" s="4" t="s">
        <v>171</v>
      </c>
      <c r="G95" s="82">
        <v>21</v>
      </c>
      <c r="I95" s="68" t="s">
        <v>384</v>
      </c>
      <c r="J95" s="76" t="s">
        <v>384</v>
      </c>
      <c r="K95" s="101">
        <v>1</v>
      </c>
    </row>
    <row r="96" spans="1:11" x14ac:dyDescent="0.25">
      <c r="A96" s="41" t="s">
        <v>280</v>
      </c>
      <c r="B96" s="43" t="s">
        <v>762</v>
      </c>
      <c r="C96" s="72">
        <v>62</v>
      </c>
      <c r="E96" s="4" t="s">
        <v>110</v>
      </c>
      <c r="F96" s="4" t="s">
        <v>77</v>
      </c>
      <c r="G96" s="82">
        <v>20</v>
      </c>
      <c r="I96" s="68" t="s">
        <v>515</v>
      </c>
      <c r="J96" s="76" t="s">
        <v>388</v>
      </c>
      <c r="K96" s="101">
        <v>1</v>
      </c>
    </row>
    <row r="97" spans="1:11" x14ac:dyDescent="0.25">
      <c r="A97" s="68" t="s">
        <v>568</v>
      </c>
      <c r="B97" s="68" t="s">
        <v>569</v>
      </c>
      <c r="C97" s="72">
        <v>5</v>
      </c>
      <c r="E97" s="4" t="s">
        <v>11</v>
      </c>
      <c r="F97" s="4" t="s">
        <v>756</v>
      </c>
      <c r="G97" s="82">
        <v>20</v>
      </c>
      <c r="I97" s="68" t="s">
        <v>505</v>
      </c>
      <c r="J97" s="76" t="s">
        <v>374</v>
      </c>
      <c r="K97" s="101">
        <v>2</v>
      </c>
    </row>
    <row r="98" spans="1:11" x14ac:dyDescent="0.25">
      <c r="A98" s="33" t="s">
        <v>702</v>
      </c>
      <c r="B98" s="33" t="s">
        <v>267</v>
      </c>
      <c r="C98" s="72">
        <v>58</v>
      </c>
      <c r="E98" s="83" t="s">
        <v>255</v>
      </c>
      <c r="F98" s="44" t="s">
        <v>651</v>
      </c>
      <c r="G98" s="82">
        <v>20</v>
      </c>
      <c r="I98" s="68" t="s">
        <v>390</v>
      </c>
      <c r="J98" s="76" t="s">
        <v>390</v>
      </c>
      <c r="K98" s="101">
        <v>1</v>
      </c>
    </row>
    <row r="99" spans="1:11" x14ac:dyDescent="0.25">
      <c r="A99" s="4" t="s">
        <v>212</v>
      </c>
      <c r="B99" s="4" t="s">
        <v>181</v>
      </c>
      <c r="C99" s="72">
        <v>25</v>
      </c>
      <c r="E99" s="68" t="s">
        <v>467</v>
      </c>
      <c r="F99" s="33" t="s">
        <v>368</v>
      </c>
      <c r="G99" s="82">
        <v>20</v>
      </c>
      <c r="I99" s="68" t="s">
        <v>308</v>
      </c>
      <c r="J99" s="76" t="s">
        <v>520</v>
      </c>
      <c r="K99" s="101">
        <v>2</v>
      </c>
    </row>
    <row r="100" spans="1:11" x14ac:dyDescent="0.25">
      <c r="A100" s="4" t="s">
        <v>32</v>
      </c>
      <c r="B100" s="4" t="s">
        <v>189</v>
      </c>
      <c r="C100" s="72">
        <v>18</v>
      </c>
      <c r="E100" s="4" t="s">
        <v>204</v>
      </c>
      <c r="F100" s="4" t="s">
        <v>172</v>
      </c>
      <c r="G100" s="82">
        <v>19</v>
      </c>
      <c r="I100" s="68" t="s">
        <v>507</v>
      </c>
      <c r="J100" s="76" t="s">
        <v>376</v>
      </c>
      <c r="K100" s="101">
        <v>1</v>
      </c>
    </row>
    <row r="101" spans="1:11" x14ac:dyDescent="0.25">
      <c r="A101" s="68" t="s">
        <v>522</v>
      </c>
      <c r="B101" s="33" t="s">
        <v>409</v>
      </c>
      <c r="C101" s="72">
        <v>16</v>
      </c>
      <c r="E101" s="4" t="s">
        <v>32</v>
      </c>
      <c r="F101" s="4" t="s">
        <v>189</v>
      </c>
      <c r="G101" s="82">
        <v>18</v>
      </c>
      <c r="I101" s="68" t="s">
        <v>506</v>
      </c>
      <c r="J101" s="76" t="s">
        <v>375</v>
      </c>
      <c r="K101" s="101">
        <v>5</v>
      </c>
    </row>
    <row r="102" spans="1:11" x14ac:dyDescent="0.25">
      <c r="A102" s="41" t="s">
        <v>703</v>
      </c>
      <c r="B102" s="33" t="s">
        <v>704</v>
      </c>
      <c r="C102" s="72">
        <v>60</v>
      </c>
      <c r="E102" s="83" t="s">
        <v>258</v>
      </c>
      <c r="F102" s="44" t="s">
        <v>648</v>
      </c>
      <c r="G102" s="82">
        <v>18</v>
      </c>
      <c r="I102" s="68" t="s">
        <v>516</v>
      </c>
      <c r="J102" s="76" t="s">
        <v>389</v>
      </c>
      <c r="K102" s="101">
        <v>1</v>
      </c>
    </row>
    <row r="103" spans="1:11" x14ac:dyDescent="0.25">
      <c r="A103" s="68" t="s">
        <v>523</v>
      </c>
      <c r="B103" s="33" t="s">
        <v>764</v>
      </c>
      <c r="C103" s="72">
        <v>22</v>
      </c>
      <c r="E103" s="83" t="s">
        <v>261</v>
      </c>
      <c r="F103" s="44" t="s">
        <v>261</v>
      </c>
      <c r="G103" s="82">
        <v>18</v>
      </c>
      <c r="I103" s="68" t="s">
        <v>459</v>
      </c>
      <c r="J103" s="76" t="s">
        <v>377</v>
      </c>
      <c r="K103" s="101">
        <v>1</v>
      </c>
    </row>
    <row r="104" spans="1:11" x14ac:dyDescent="0.25">
      <c r="A104" s="4" t="s">
        <v>204</v>
      </c>
      <c r="B104" s="4" t="s">
        <v>172</v>
      </c>
      <c r="C104" s="72">
        <v>19</v>
      </c>
      <c r="E104" s="68" t="s">
        <v>779</v>
      </c>
      <c r="F104" s="68" t="s">
        <v>597</v>
      </c>
      <c r="G104" s="82">
        <v>18</v>
      </c>
      <c r="I104" s="68" t="s">
        <v>508</v>
      </c>
      <c r="J104" s="76" t="s">
        <v>378</v>
      </c>
      <c r="K104" s="101">
        <v>1</v>
      </c>
    </row>
    <row r="105" spans="1:11" x14ac:dyDescent="0.25">
      <c r="A105" s="4" t="s">
        <v>19</v>
      </c>
      <c r="B105" s="4" t="s">
        <v>19</v>
      </c>
      <c r="C105" s="72">
        <v>30</v>
      </c>
      <c r="E105" s="4" t="s">
        <v>136</v>
      </c>
      <c r="F105" s="4" t="s">
        <v>103</v>
      </c>
      <c r="G105" s="82">
        <v>18</v>
      </c>
      <c r="I105" s="68" t="s">
        <v>513</v>
      </c>
      <c r="J105" s="76" t="s">
        <v>386</v>
      </c>
      <c r="K105" s="101">
        <v>1</v>
      </c>
    </row>
    <row r="106" spans="1:11" x14ac:dyDescent="0.25">
      <c r="A106" s="4" t="s">
        <v>63</v>
      </c>
      <c r="B106" s="4" t="s">
        <v>54</v>
      </c>
      <c r="C106" s="72">
        <v>15</v>
      </c>
      <c r="E106" s="68" t="s">
        <v>531</v>
      </c>
      <c r="F106" s="68" t="s">
        <v>749</v>
      </c>
      <c r="G106" s="82">
        <v>17</v>
      </c>
      <c r="I106" s="68" t="s">
        <v>511</v>
      </c>
      <c r="J106" s="76" t="s">
        <v>383</v>
      </c>
      <c r="K106" s="101">
        <v>3</v>
      </c>
    </row>
    <row r="107" spans="1:11" x14ac:dyDescent="0.25">
      <c r="A107" s="33" t="s">
        <v>247</v>
      </c>
      <c r="B107" s="44" t="s">
        <v>765</v>
      </c>
      <c r="C107" s="72">
        <v>75</v>
      </c>
      <c r="E107" s="41" t="s">
        <v>277</v>
      </c>
      <c r="F107" s="46" t="s">
        <v>277</v>
      </c>
      <c r="G107" s="82">
        <v>17</v>
      </c>
      <c r="I107" s="68" t="s">
        <v>512</v>
      </c>
      <c r="J107" s="76" t="s">
        <v>385</v>
      </c>
      <c r="K107" s="101">
        <v>1</v>
      </c>
    </row>
    <row r="108" spans="1:11" x14ac:dyDescent="0.25">
      <c r="A108" s="4" t="s">
        <v>119</v>
      </c>
      <c r="B108" s="4" t="s">
        <v>86</v>
      </c>
      <c r="C108" s="72">
        <v>2</v>
      </c>
      <c r="E108" s="4" t="s">
        <v>780</v>
      </c>
      <c r="F108" s="4" t="s">
        <v>95</v>
      </c>
      <c r="G108" s="82">
        <v>17</v>
      </c>
      <c r="I108" s="68" t="s">
        <v>517</v>
      </c>
      <c r="J108" s="76" t="s">
        <v>391</v>
      </c>
      <c r="K108" s="101">
        <v>1</v>
      </c>
    </row>
    <row r="109" spans="1:11" x14ac:dyDescent="0.25">
      <c r="A109" s="68" t="s">
        <v>571</v>
      </c>
      <c r="B109" s="68" t="s">
        <v>572</v>
      </c>
      <c r="C109" s="72">
        <v>6</v>
      </c>
      <c r="E109" s="68" t="s">
        <v>492</v>
      </c>
      <c r="F109" s="33" t="s">
        <v>76</v>
      </c>
      <c r="G109" s="82">
        <v>16</v>
      </c>
      <c r="I109" s="68" t="s">
        <v>135</v>
      </c>
      <c r="J109" s="76" t="s">
        <v>521</v>
      </c>
      <c r="K109" s="101">
        <v>1</v>
      </c>
    </row>
    <row r="110" spans="1:11" x14ac:dyDescent="0.25">
      <c r="A110" s="41" t="s">
        <v>286</v>
      </c>
      <c r="B110" s="43" t="s">
        <v>766</v>
      </c>
      <c r="C110" s="72">
        <v>110</v>
      </c>
      <c r="E110" s="68" t="s">
        <v>522</v>
      </c>
      <c r="F110" s="33" t="s">
        <v>409</v>
      </c>
      <c r="G110" s="82">
        <v>16</v>
      </c>
      <c r="I110" s="68" t="s">
        <v>38</v>
      </c>
      <c r="J110" s="76" t="s">
        <v>379</v>
      </c>
      <c r="K110" s="101">
        <v>1</v>
      </c>
    </row>
    <row r="111" spans="1:11" x14ac:dyDescent="0.25">
      <c r="A111" s="68" t="s">
        <v>465</v>
      </c>
      <c r="B111" s="33" t="s">
        <v>226</v>
      </c>
      <c r="C111" s="72">
        <v>26</v>
      </c>
      <c r="E111" s="4" t="s">
        <v>2</v>
      </c>
      <c r="F111" s="4" t="s">
        <v>2</v>
      </c>
      <c r="G111" s="82">
        <v>16</v>
      </c>
      <c r="I111" s="68" t="s">
        <v>514</v>
      </c>
      <c r="J111" s="76" t="s">
        <v>70</v>
      </c>
      <c r="K111" s="101">
        <v>1</v>
      </c>
    </row>
    <row r="112" spans="1:11" x14ac:dyDescent="0.25">
      <c r="A112" s="43" t="s">
        <v>284</v>
      </c>
      <c r="B112" s="43" t="s">
        <v>767</v>
      </c>
      <c r="C112" s="72">
        <v>139</v>
      </c>
      <c r="E112" s="68" t="s">
        <v>412</v>
      </c>
      <c r="F112" s="33" t="s">
        <v>413</v>
      </c>
      <c r="G112" s="82">
        <v>15</v>
      </c>
      <c r="I112" s="68" t="s">
        <v>480</v>
      </c>
      <c r="J112" s="33" t="s">
        <v>481</v>
      </c>
      <c r="K112" s="101">
        <v>1</v>
      </c>
    </row>
    <row r="113" spans="1:11" x14ac:dyDescent="0.25">
      <c r="A113" s="68" t="s">
        <v>573</v>
      </c>
      <c r="B113" s="68" t="s">
        <v>574</v>
      </c>
      <c r="C113" s="72">
        <v>27</v>
      </c>
      <c r="E113" s="33" t="s">
        <v>699</v>
      </c>
      <c r="F113" s="33" t="s">
        <v>269</v>
      </c>
      <c r="G113" s="82">
        <v>15</v>
      </c>
      <c r="I113" s="68" t="s">
        <v>488</v>
      </c>
      <c r="J113" s="33" t="s">
        <v>489</v>
      </c>
      <c r="K113" s="101">
        <v>1</v>
      </c>
    </row>
    <row r="114" spans="1:11" x14ac:dyDescent="0.25">
      <c r="A114" s="68" t="s">
        <v>575</v>
      </c>
      <c r="B114" s="68" t="s">
        <v>576</v>
      </c>
      <c r="C114" s="72">
        <v>7</v>
      </c>
      <c r="E114" s="68" t="s">
        <v>554</v>
      </c>
      <c r="F114" s="68" t="s">
        <v>760</v>
      </c>
      <c r="G114" s="82">
        <v>15</v>
      </c>
      <c r="I114" s="68" t="s">
        <v>478</v>
      </c>
      <c r="J114" s="33" t="s">
        <v>479</v>
      </c>
      <c r="K114" s="101">
        <v>1</v>
      </c>
    </row>
    <row r="115" spans="1:11" x14ac:dyDescent="0.25">
      <c r="A115" s="68" t="s">
        <v>499</v>
      </c>
      <c r="B115" s="33" t="s">
        <v>373</v>
      </c>
      <c r="C115" s="72">
        <v>2</v>
      </c>
      <c r="E115" s="68" t="s">
        <v>495</v>
      </c>
      <c r="F115" s="33" t="s">
        <v>341</v>
      </c>
      <c r="G115" s="82">
        <v>15</v>
      </c>
      <c r="I115" s="68" t="s">
        <v>325</v>
      </c>
      <c r="J115" s="33" t="s">
        <v>445</v>
      </c>
      <c r="K115" s="101">
        <v>1</v>
      </c>
    </row>
    <row r="116" spans="1:11" x14ac:dyDescent="0.25">
      <c r="A116" s="41" t="s">
        <v>706</v>
      </c>
      <c r="B116" s="33" t="s">
        <v>707</v>
      </c>
      <c r="C116" s="72">
        <v>184</v>
      </c>
      <c r="E116" s="4" t="s">
        <v>63</v>
      </c>
      <c r="F116" s="4" t="s">
        <v>54</v>
      </c>
      <c r="G116" s="82">
        <v>15</v>
      </c>
      <c r="I116" s="68" t="s">
        <v>482</v>
      </c>
      <c r="J116" s="33" t="s">
        <v>483</v>
      </c>
      <c r="K116" s="101">
        <v>1</v>
      </c>
    </row>
    <row r="117" spans="1:11" x14ac:dyDescent="0.25">
      <c r="A117" s="68" t="s">
        <v>469</v>
      </c>
      <c r="B117" s="33" t="s">
        <v>768</v>
      </c>
      <c r="C117" s="72">
        <v>31</v>
      </c>
      <c r="E117" s="41" t="s">
        <v>720</v>
      </c>
      <c r="F117" s="33" t="s">
        <v>721</v>
      </c>
      <c r="G117" s="82">
        <v>15</v>
      </c>
      <c r="I117" s="68" t="s">
        <v>19</v>
      </c>
      <c r="J117" s="33" t="s">
        <v>487</v>
      </c>
      <c r="K117" s="101">
        <v>1</v>
      </c>
    </row>
    <row r="118" spans="1:11" x14ac:dyDescent="0.25">
      <c r="A118" s="83" t="s">
        <v>258</v>
      </c>
      <c r="B118" s="44" t="s">
        <v>648</v>
      </c>
      <c r="C118" s="72">
        <v>18</v>
      </c>
      <c r="E118" s="41" t="s">
        <v>300</v>
      </c>
      <c r="F118" s="43" t="s">
        <v>293</v>
      </c>
      <c r="G118" s="82">
        <v>15</v>
      </c>
      <c r="I118" s="68" t="s">
        <v>484</v>
      </c>
      <c r="J118" s="33" t="s">
        <v>485</v>
      </c>
      <c r="K118" s="101">
        <v>1</v>
      </c>
    </row>
    <row r="119" spans="1:11" x14ac:dyDescent="0.25">
      <c r="A119" s="68" t="s">
        <v>577</v>
      </c>
      <c r="B119" s="70" t="s">
        <v>578</v>
      </c>
      <c r="C119" s="72">
        <v>9</v>
      </c>
      <c r="E119" s="4" t="s">
        <v>29</v>
      </c>
      <c r="F119" s="4" t="s">
        <v>29</v>
      </c>
      <c r="G119" s="82">
        <v>15</v>
      </c>
      <c r="I119" s="68" t="s">
        <v>528</v>
      </c>
      <c r="J119" s="33" t="s">
        <v>486</v>
      </c>
      <c r="K119" s="101">
        <v>1</v>
      </c>
    </row>
    <row r="120" spans="1:11" x14ac:dyDescent="0.25">
      <c r="A120" s="68" t="s">
        <v>579</v>
      </c>
      <c r="B120" s="70" t="s">
        <v>580</v>
      </c>
      <c r="C120" s="72">
        <v>9</v>
      </c>
      <c r="E120" s="4" t="s">
        <v>242</v>
      </c>
      <c r="F120" s="4" t="s">
        <v>242</v>
      </c>
      <c r="G120" s="82">
        <v>15</v>
      </c>
      <c r="I120" s="68" t="s">
        <v>412</v>
      </c>
      <c r="J120" s="68" t="s">
        <v>616</v>
      </c>
      <c r="K120" s="60">
        <v>1</v>
      </c>
    </row>
    <row r="121" spans="1:11" x14ac:dyDescent="0.25">
      <c r="A121" s="33" t="s">
        <v>249</v>
      </c>
      <c r="B121" s="44" t="s">
        <v>649</v>
      </c>
      <c r="C121" s="72">
        <v>6</v>
      </c>
      <c r="E121" s="68" t="s">
        <v>471</v>
      </c>
      <c r="F121" s="33" t="s">
        <v>354</v>
      </c>
      <c r="G121" s="82">
        <v>15</v>
      </c>
      <c r="I121" s="68" t="s">
        <v>617</v>
      </c>
      <c r="J121" s="68" t="s">
        <v>617</v>
      </c>
      <c r="K121" s="60">
        <v>2</v>
      </c>
    </row>
    <row r="122" spans="1:11" x14ac:dyDescent="0.25">
      <c r="A122" s="68" t="s">
        <v>581</v>
      </c>
      <c r="B122" s="68" t="s">
        <v>581</v>
      </c>
      <c r="C122" s="72">
        <v>6</v>
      </c>
      <c r="E122" s="68" t="s">
        <v>757</v>
      </c>
      <c r="F122" s="33" t="s">
        <v>426</v>
      </c>
      <c r="G122" s="82">
        <v>14</v>
      </c>
      <c r="I122" s="68" t="s">
        <v>618</v>
      </c>
      <c r="J122" s="68" t="s">
        <v>619</v>
      </c>
      <c r="K122" s="60">
        <v>1</v>
      </c>
    </row>
    <row r="123" spans="1:11" x14ac:dyDescent="0.25">
      <c r="A123" s="68" t="s">
        <v>430</v>
      </c>
      <c r="B123" s="33" t="s">
        <v>431</v>
      </c>
      <c r="C123" s="72">
        <v>4</v>
      </c>
      <c r="E123" s="4" t="s">
        <v>783</v>
      </c>
      <c r="F123" s="4" t="s">
        <v>169</v>
      </c>
      <c r="G123" s="82">
        <v>14</v>
      </c>
      <c r="I123" s="68" t="s">
        <v>620</v>
      </c>
      <c r="J123" s="68" t="s">
        <v>621</v>
      </c>
      <c r="K123" s="60">
        <v>1</v>
      </c>
    </row>
    <row r="124" spans="1:11" x14ac:dyDescent="0.25">
      <c r="A124" s="41" t="s">
        <v>272</v>
      </c>
      <c r="B124" s="43" t="s">
        <v>769</v>
      </c>
      <c r="C124" s="72">
        <v>6</v>
      </c>
      <c r="E124" s="68" t="s">
        <v>301</v>
      </c>
      <c r="F124" s="33" t="s">
        <v>356</v>
      </c>
      <c r="G124" s="82">
        <v>14</v>
      </c>
      <c r="I124" s="68" t="s">
        <v>622</v>
      </c>
      <c r="J124" s="70" t="s">
        <v>623</v>
      </c>
      <c r="K124" s="60">
        <v>1</v>
      </c>
    </row>
    <row r="125" spans="1:11" x14ac:dyDescent="0.25">
      <c r="A125" s="83" t="s">
        <v>253</v>
      </c>
      <c r="B125" s="44" t="s">
        <v>271</v>
      </c>
      <c r="C125" s="72">
        <v>27</v>
      </c>
      <c r="E125" s="68" t="s">
        <v>493</v>
      </c>
      <c r="F125" s="33" t="s">
        <v>359</v>
      </c>
      <c r="G125" s="82">
        <v>13</v>
      </c>
      <c r="I125" s="68" t="s">
        <v>624</v>
      </c>
      <c r="J125" s="68" t="s">
        <v>625</v>
      </c>
      <c r="K125" s="60">
        <v>1</v>
      </c>
    </row>
    <row r="126" spans="1:11" x14ac:dyDescent="0.25">
      <c r="A126" s="4" t="s">
        <v>65</v>
      </c>
      <c r="B126" s="4" t="s">
        <v>56</v>
      </c>
      <c r="C126" s="72">
        <f>18+9</f>
        <v>27</v>
      </c>
      <c r="E126" s="4" t="s">
        <v>155</v>
      </c>
      <c r="F126" s="4" t="s">
        <v>155</v>
      </c>
      <c r="G126" s="82">
        <v>13</v>
      </c>
      <c r="I126" s="68" t="s">
        <v>384</v>
      </c>
      <c r="J126" s="68" t="s">
        <v>384</v>
      </c>
      <c r="K126" s="60">
        <v>1</v>
      </c>
    </row>
    <row r="127" spans="1:11" x14ac:dyDescent="0.25">
      <c r="A127" s="4" t="s">
        <v>432</v>
      </c>
      <c r="B127" s="4" t="s">
        <v>10</v>
      </c>
      <c r="C127" s="72">
        <v>10</v>
      </c>
      <c r="E127" s="68" t="s">
        <v>497</v>
      </c>
      <c r="F127" s="33" t="s">
        <v>348</v>
      </c>
      <c r="G127" s="82">
        <v>13</v>
      </c>
      <c r="I127" s="68" t="s">
        <v>626</v>
      </c>
      <c r="J127" s="68" t="s">
        <v>627</v>
      </c>
      <c r="K127" s="60">
        <v>1</v>
      </c>
    </row>
    <row r="128" spans="1:11" x14ac:dyDescent="0.25">
      <c r="A128" s="68" t="s">
        <v>432</v>
      </c>
      <c r="B128" s="33" t="s">
        <v>770</v>
      </c>
      <c r="C128" s="72">
        <v>35</v>
      </c>
      <c r="E128" s="68" t="s">
        <v>590</v>
      </c>
      <c r="F128" s="68" t="s">
        <v>773</v>
      </c>
      <c r="G128" s="82">
        <v>13</v>
      </c>
      <c r="I128" s="68" t="s">
        <v>507</v>
      </c>
      <c r="J128" s="68" t="s">
        <v>225</v>
      </c>
      <c r="K128" s="60">
        <v>1</v>
      </c>
    </row>
    <row r="129" spans="1:11" x14ac:dyDescent="0.25">
      <c r="A129" s="68" t="s">
        <v>500</v>
      </c>
      <c r="B129" s="33" t="s">
        <v>371</v>
      </c>
      <c r="C129" s="72">
        <v>105</v>
      </c>
      <c r="E129" s="4" t="s">
        <v>131</v>
      </c>
      <c r="F129" s="4" t="s">
        <v>98</v>
      </c>
      <c r="G129" s="82">
        <v>13</v>
      </c>
      <c r="I129" s="68" t="s">
        <v>628</v>
      </c>
      <c r="J129" s="68" t="s">
        <v>628</v>
      </c>
      <c r="K129" s="60">
        <v>1</v>
      </c>
    </row>
    <row r="130" spans="1:11" x14ac:dyDescent="0.25">
      <c r="A130" s="4" t="s">
        <v>196</v>
      </c>
      <c r="B130" s="4" t="s">
        <v>158</v>
      </c>
      <c r="C130" s="72">
        <f>26+5</f>
        <v>31</v>
      </c>
      <c r="E130" s="68" t="s">
        <v>776</v>
      </c>
      <c r="F130" s="33" t="s">
        <v>419</v>
      </c>
      <c r="G130" s="82">
        <v>12</v>
      </c>
      <c r="I130" s="68" t="s">
        <v>506</v>
      </c>
      <c r="J130" s="68" t="s">
        <v>375</v>
      </c>
      <c r="K130" s="60">
        <v>1</v>
      </c>
    </row>
    <row r="131" spans="1:11" x14ac:dyDescent="0.25">
      <c r="A131" s="41" t="s">
        <v>708</v>
      </c>
      <c r="B131" s="33" t="s">
        <v>709</v>
      </c>
      <c r="C131" s="72">
        <v>28</v>
      </c>
      <c r="E131" s="4" t="s">
        <v>202</v>
      </c>
      <c r="F131" s="4" t="s">
        <v>165</v>
      </c>
      <c r="G131" s="82">
        <v>11</v>
      </c>
      <c r="I131" s="68" t="s">
        <v>459</v>
      </c>
      <c r="J131" s="68" t="s">
        <v>377</v>
      </c>
      <c r="K131" s="60">
        <v>2</v>
      </c>
    </row>
    <row r="132" spans="1:11" x14ac:dyDescent="0.25">
      <c r="A132" s="41" t="s">
        <v>710</v>
      </c>
      <c r="B132" s="33" t="s">
        <v>711</v>
      </c>
      <c r="C132" s="72">
        <v>30</v>
      </c>
      <c r="E132" s="68" t="s">
        <v>606</v>
      </c>
      <c r="F132" s="68" t="s">
        <v>607</v>
      </c>
      <c r="G132" s="82">
        <v>11</v>
      </c>
      <c r="I132" s="68" t="s">
        <v>629</v>
      </c>
      <c r="J132" s="68" t="s">
        <v>630</v>
      </c>
      <c r="K132" s="60">
        <v>1</v>
      </c>
    </row>
    <row r="133" spans="1:11" x14ac:dyDescent="0.25">
      <c r="A133" s="4" t="s">
        <v>193</v>
      </c>
      <c r="B133" s="4" t="s">
        <v>194</v>
      </c>
      <c r="C133" s="72">
        <v>1</v>
      </c>
      <c r="E133" s="41" t="s">
        <v>687</v>
      </c>
      <c r="F133" s="33" t="s">
        <v>688</v>
      </c>
      <c r="G133" s="82">
        <v>10</v>
      </c>
      <c r="I133" s="68" t="s">
        <v>631</v>
      </c>
      <c r="J133" s="68" t="s">
        <v>632</v>
      </c>
      <c r="K133" s="60">
        <v>1</v>
      </c>
    </row>
    <row r="134" spans="1:11" x14ac:dyDescent="0.25">
      <c r="A134" s="41" t="s">
        <v>712</v>
      </c>
      <c r="B134" s="33" t="s">
        <v>713</v>
      </c>
      <c r="C134" s="72">
        <v>315</v>
      </c>
      <c r="E134" s="83" t="s">
        <v>264</v>
      </c>
      <c r="F134" s="44" t="s">
        <v>642</v>
      </c>
      <c r="G134" s="82">
        <v>10</v>
      </c>
      <c r="I134" s="68" t="s">
        <v>633</v>
      </c>
      <c r="J134" s="68" t="s">
        <v>633</v>
      </c>
      <c r="K134" s="60">
        <v>5</v>
      </c>
    </row>
    <row r="135" spans="1:11" x14ac:dyDescent="0.25">
      <c r="A135" s="68" t="s">
        <v>583</v>
      </c>
      <c r="B135" s="68" t="s">
        <v>584</v>
      </c>
      <c r="C135" s="72">
        <v>45</v>
      </c>
      <c r="E135" s="68" t="s">
        <v>414</v>
      </c>
      <c r="F135" s="33" t="s">
        <v>415</v>
      </c>
      <c r="G135" s="82">
        <v>10</v>
      </c>
      <c r="I135" s="68" t="s">
        <v>135</v>
      </c>
      <c r="J135" s="68" t="s">
        <v>634</v>
      </c>
      <c r="K135" s="60">
        <v>1</v>
      </c>
    </row>
    <row r="136" spans="1:11" x14ac:dyDescent="0.25">
      <c r="A136" s="85" t="s">
        <v>266</v>
      </c>
      <c r="B136" s="44" t="s">
        <v>771</v>
      </c>
      <c r="C136" s="72">
        <v>336</v>
      </c>
      <c r="E136" s="68" t="s">
        <v>564</v>
      </c>
      <c r="F136" s="68" t="s">
        <v>565</v>
      </c>
      <c r="G136" s="82">
        <v>10</v>
      </c>
      <c r="I136" s="68" t="s">
        <v>635</v>
      </c>
      <c r="J136" s="68" t="s">
        <v>636</v>
      </c>
      <c r="K136" s="60">
        <v>4</v>
      </c>
    </row>
    <row r="137" spans="1:11" x14ac:dyDescent="0.25">
      <c r="A137" s="33" t="s">
        <v>715</v>
      </c>
      <c r="B137" s="33" t="s">
        <v>716</v>
      </c>
      <c r="C137" s="72">
        <v>6</v>
      </c>
      <c r="E137" s="68" t="s">
        <v>347</v>
      </c>
      <c r="F137" s="33" t="s">
        <v>346</v>
      </c>
      <c r="G137" s="82">
        <v>10</v>
      </c>
      <c r="I137" s="108" t="s">
        <v>7</v>
      </c>
      <c r="J137" s="108"/>
      <c r="K137" s="100">
        <f>SUM(K4:K136)</f>
        <v>228</v>
      </c>
    </row>
    <row r="138" spans="1:11" x14ac:dyDescent="0.25">
      <c r="A138" s="4" t="s">
        <v>124</v>
      </c>
      <c r="B138" s="4" t="s">
        <v>772</v>
      </c>
      <c r="C138" s="72">
        <v>198</v>
      </c>
      <c r="E138" s="4" t="s">
        <v>432</v>
      </c>
      <c r="F138" s="4" t="s">
        <v>10</v>
      </c>
      <c r="G138" s="82">
        <v>10</v>
      </c>
    </row>
    <row r="139" spans="1:11" x14ac:dyDescent="0.25">
      <c r="A139" s="83" t="s">
        <v>261</v>
      </c>
      <c r="B139" s="44" t="s">
        <v>261</v>
      </c>
      <c r="C139" s="72">
        <v>18</v>
      </c>
      <c r="E139" s="68" t="s">
        <v>503</v>
      </c>
      <c r="F139" s="33" t="s">
        <v>342</v>
      </c>
      <c r="G139" s="82">
        <v>10</v>
      </c>
    </row>
    <row r="140" spans="1:11" x14ac:dyDescent="0.25">
      <c r="A140" s="68" t="s">
        <v>470</v>
      </c>
      <c r="B140" s="33" t="s">
        <v>352</v>
      </c>
      <c r="C140" s="72">
        <v>3</v>
      </c>
      <c r="E140" s="4" t="s">
        <v>107</v>
      </c>
      <c r="F140" s="4" t="s">
        <v>73</v>
      </c>
      <c r="G140" s="82">
        <v>9</v>
      </c>
      <c r="I140" s="100" t="s">
        <v>21</v>
      </c>
      <c r="J140" s="100">
        <v>41</v>
      </c>
    </row>
    <row r="141" spans="1:11" x14ac:dyDescent="0.25">
      <c r="A141" s="68" t="s">
        <v>586</v>
      </c>
      <c r="B141" s="68" t="s">
        <v>587</v>
      </c>
      <c r="C141" s="72">
        <v>4</v>
      </c>
      <c r="E141" s="4" t="s">
        <v>206</v>
      </c>
      <c r="F141" s="4" t="s">
        <v>175</v>
      </c>
      <c r="G141" s="82">
        <v>9</v>
      </c>
      <c r="I141" s="100" t="s">
        <v>333</v>
      </c>
      <c r="J141" s="100">
        <v>1165</v>
      </c>
    </row>
    <row r="142" spans="1:11" x14ac:dyDescent="0.25">
      <c r="A142" s="68" t="s">
        <v>588</v>
      </c>
      <c r="B142" s="68" t="s">
        <v>589</v>
      </c>
      <c r="C142" s="72">
        <v>3</v>
      </c>
      <c r="E142" s="68" t="s">
        <v>577</v>
      </c>
      <c r="F142" s="70" t="s">
        <v>578</v>
      </c>
      <c r="G142" s="82">
        <v>9</v>
      </c>
      <c r="I142" s="100" t="s">
        <v>637</v>
      </c>
      <c r="J142" s="100">
        <v>8</v>
      </c>
    </row>
    <row r="143" spans="1:11" x14ac:dyDescent="0.25">
      <c r="A143" s="68" t="s">
        <v>590</v>
      </c>
      <c r="B143" s="68" t="s">
        <v>773</v>
      </c>
      <c r="C143" s="72">
        <v>13</v>
      </c>
      <c r="E143" s="68" t="s">
        <v>579</v>
      </c>
      <c r="F143" s="70" t="s">
        <v>580</v>
      </c>
      <c r="G143" s="82">
        <v>9</v>
      </c>
      <c r="I143" s="100" t="s">
        <v>330</v>
      </c>
      <c r="J143" s="100">
        <v>4</v>
      </c>
    </row>
    <row r="144" spans="1:11" x14ac:dyDescent="0.25">
      <c r="A144" s="83" t="s">
        <v>255</v>
      </c>
      <c r="B144" s="44" t="s">
        <v>651</v>
      </c>
      <c r="C144" s="72">
        <v>20</v>
      </c>
      <c r="E144" s="68" t="s">
        <v>775</v>
      </c>
      <c r="F144" s="68" t="s">
        <v>777</v>
      </c>
      <c r="G144" s="82">
        <v>9</v>
      </c>
      <c r="I144" s="100" t="s">
        <v>243</v>
      </c>
      <c r="J144" s="100">
        <v>20</v>
      </c>
    </row>
    <row r="145" spans="1:10" x14ac:dyDescent="0.25">
      <c r="A145" s="4" t="s">
        <v>126</v>
      </c>
      <c r="B145" s="4" t="s">
        <v>93</v>
      </c>
      <c r="C145" s="72">
        <v>57</v>
      </c>
      <c r="E145" s="68" t="s">
        <v>474</v>
      </c>
      <c r="F145" s="33" t="s">
        <v>365</v>
      </c>
      <c r="G145" s="82">
        <v>9</v>
      </c>
      <c r="I145" s="100" t="s">
        <v>795</v>
      </c>
      <c r="J145" s="100">
        <v>16</v>
      </c>
    </row>
    <row r="146" spans="1:10" x14ac:dyDescent="0.25">
      <c r="A146" s="4" t="s">
        <v>201</v>
      </c>
      <c r="B146" s="4" t="s">
        <v>164</v>
      </c>
      <c r="C146" s="72">
        <v>6</v>
      </c>
      <c r="E146" s="41" t="s">
        <v>303</v>
      </c>
      <c r="F146" s="43" t="s">
        <v>297</v>
      </c>
      <c r="G146" s="82">
        <v>9</v>
      </c>
    </row>
    <row r="147" spans="1:10" x14ac:dyDescent="0.25">
      <c r="A147" s="41" t="s">
        <v>298</v>
      </c>
      <c r="B147" s="43" t="s">
        <v>774</v>
      </c>
      <c r="C147" s="72">
        <v>112</v>
      </c>
      <c r="E147" s="68" t="s">
        <v>473</v>
      </c>
      <c r="F147" s="33" t="s">
        <v>358</v>
      </c>
      <c r="G147" s="82">
        <v>9</v>
      </c>
    </row>
    <row r="148" spans="1:10" x14ac:dyDescent="0.25">
      <c r="A148" s="41" t="s">
        <v>717</v>
      </c>
      <c r="B148" s="33" t="s">
        <v>718</v>
      </c>
      <c r="C148" s="72">
        <v>40</v>
      </c>
      <c r="E148" s="83" t="s">
        <v>263</v>
      </c>
      <c r="F148" s="44" t="s">
        <v>643</v>
      </c>
      <c r="G148" s="82">
        <v>8</v>
      </c>
    </row>
    <row r="149" spans="1:10" x14ac:dyDescent="0.25">
      <c r="A149" s="68" t="s">
        <v>776</v>
      </c>
      <c r="B149" s="33" t="s">
        <v>419</v>
      </c>
      <c r="C149" s="72">
        <v>12</v>
      </c>
      <c r="E149" s="4" t="s">
        <v>113</v>
      </c>
      <c r="F149" s="4" t="s">
        <v>80</v>
      </c>
      <c r="G149" s="82">
        <v>8</v>
      </c>
    </row>
    <row r="150" spans="1:10" x14ac:dyDescent="0.25">
      <c r="A150" s="68" t="s">
        <v>775</v>
      </c>
      <c r="B150" s="68" t="s">
        <v>777</v>
      </c>
      <c r="C150" s="72">
        <v>9</v>
      </c>
      <c r="E150" s="68" t="s">
        <v>390</v>
      </c>
      <c r="F150" s="68" t="s">
        <v>566</v>
      </c>
      <c r="G150" s="82">
        <v>8</v>
      </c>
    </row>
    <row r="151" spans="1:10" x14ac:dyDescent="0.25">
      <c r="A151" s="4" t="s">
        <v>27</v>
      </c>
      <c r="B151" s="4" t="s">
        <v>173</v>
      </c>
      <c r="C151" s="72">
        <v>21</v>
      </c>
      <c r="E151" s="68" t="s">
        <v>325</v>
      </c>
      <c r="F151" s="68" t="s">
        <v>445</v>
      </c>
      <c r="G151" s="82">
        <v>8</v>
      </c>
    </row>
    <row r="152" spans="1:10" x14ac:dyDescent="0.25">
      <c r="A152" s="68" t="s">
        <v>313</v>
      </c>
      <c r="B152" s="33" t="s">
        <v>446</v>
      </c>
      <c r="C152" s="72">
        <v>4</v>
      </c>
      <c r="E152" s="68" t="s">
        <v>401</v>
      </c>
      <c r="F152" s="33" t="s">
        <v>526</v>
      </c>
      <c r="G152" s="82">
        <v>8</v>
      </c>
    </row>
    <row r="153" spans="1:10" x14ac:dyDescent="0.25">
      <c r="A153" s="68" t="s">
        <v>283</v>
      </c>
      <c r="B153" s="33" t="s">
        <v>778</v>
      </c>
      <c r="C153" s="72">
        <v>152</v>
      </c>
      <c r="E153" s="4" t="s">
        <v>23</v>
      </c>
      <c r="F153" s="4" t="s">
        <v>163</v>
      </c>
      <c r="G153" s="82">
        <v>8</v>
      </c>
    </row>
    <row r="154" spans="1:10" x14ac:dyDescent="0.25">
      <c r="A154" s="68" t="s">
        <v>779</v>
      </c>
      <c r="B154" s="68" t="s">
        <v>597</v>
      </c>
      <c r="C154" s="72">
        <v>18</v>
      </c>
      <c r="E154" s="68" t="s">
        <v>441</v>
      </c>
      <c r="F154" s="33" t="s">
        <v>442</v>
      </c>
      <c r="G154" s="82">
        <v>7</v>
      </c>
    </row>
    <row r="155" spans="1:10" x14ac:dyDescent="0.25">
      <c r="A155" s="4" t="s">
        <v>780</v>
      </c>
      <c r="B155" s="4" t="s">
        <v>95</v>
      </c>
      <c r="C155" s="72">
        <v>17</v>
      </c>
      <c r="E155" s="42" t="s">
        <v>282</v>
      </c>
      <c r="F155" s="33" t="s">
        <v>282</v>
      </c>
      <c r="G155" s="82">
        <v>7</v>
      </c>
    </row>
    <row r="156" spans="1:10" x14ac:dyDescent="0.25">
      <c r="A156" s="4" t="s">
        <v>129</v>
      </c>
      <c r="B156" s="4" t="s">
        <v>96</v>
      </c>
      <c r="C156" s="72">
        <v>1</v>
      </c>
      <c r="E156" s="4" t="s">
        <v>211</v>
      </c>
      <c r="F156" s="4" t="s">
        <v>180</v>
      </c>
      <c r="G156" s="82">
        <v>7</v>
      </c>
    </row>
    <row r="157" spans="1:10" x14ac:dyDescent="0.25">
      <c r="A157" s="4" t="s">
        <v>156</v>
      </c>
      <c r="B157" s="4" t="s">
        <v>156</v>
      </c>
      <c r="C157" s="72">
        <v>25</v>
      </c>
      <c r="E157" s="68" t="s">
        <v>575</v>
      </c>
      <c r="F157" s="68" t="s">
        <v>576</v>
      </c>
      <c r="G157" s="82">
        <v>7</v>
      </c>
    </row>
    <row r="158" spans="1:10" x14ac:dyDescent="0.25">
      <c r="A158" s="68" t="s">
        <v>501</v>
      </c>
      <c r="B158" s="33" t="s">
        <v>339</v>
      </c>
      <c r="C158" s="72">
        <v>6</v>
      </c>
      <c r="E158" s="68" t="s">
        <v>439</v>
      </c>
      <c r="F158" s="33" t="s">
        <v>440</v>
      </c>
      <c r="G158" s="82">
        <v>7</v>
      </c>
    </row>
    <row r="159" spans="1:10" x14ac:dyDescent="0.25">
      <c r="A159" s="4" t="s">
        <v>130</v>
      </c>
      <c r="B159" s="4" t="s">
        <v>781</v>
      </c>
      <c r="C159" s="72">
        <v>209</v>
      </c>
      <c r="E159" s="68" t="s">
        <v>560</v>
      </c>
      <c r="F159" s="68" t="s">
        <v>560</v>
      </c>
      <c r="G159" s="82">
        <v>6</v>
      </c>
    </row>
    <row r="160" spans="1:10" x14ac:dyDescent="0.25">
      <c r="A160" s="41" t="s">
        <v>598</v>
      </c>
      <c r="B160" s="91" t="s">
        <v>782</v>
      </c>
      <c r="C160" s="72">
        <v>979</v>
      </c>
      <c r="E160" s="68" t="s">
        <v>571</v>
      </c>
      <c r="F160" s="68" t="s">
        <v>572</v>
      </c>
      <c r="G160" s="82">
        <v>6</v>
      </c>
    </row>
    <row r="161" spans="1:7" x14ac:dyDescent="0.25">
      <c r="A161" s="4" t="s">
        <v>783</v>
      </c>
      <c r="B161" s="4" t="s">
        <v>169</v>
      </c>
      <c r="C161" s="72">
        <v>14</v>
      </c>
      <c r="E161" s="33" t="s">
        <v>249</v>
      </c>
      <c r="F161" s="44" t="s">
        <v>649</v>
      </c>
      <c r="G161" s="82">
        <v>6</v>
      </c>
    </row>
    <row r="162" spans="1:7" x14ac:dyDescent="0.25">
      <c r="A162" s="68" t="s">
        <v>459</v>
      </c>
      <c r="B162" s="33" t="s">
        <v>784</v>
      </c>
      <c r="C162" s="72">
        <v>74</v>
      </c>
      <c r="E162" s="68" t="s">
        <v>581</v>
      </c>
      <c r="F162" s="68" t="s">
        <v>581</v>
      </c>
      <c r="G162" s="82">
        <v>6</v>
      </c>
    </row>
    <row r="163" spans="1:7" x14ac:dyDescent="0.25">
      <c r="A163" s="43" t="s">
        <v>250</v>
      </c>
      <c r="B163" s="43" t="s">
        <v>785</v>
      </c>
      <c r="C163" s="72">
        <v>72</v>
      </c>
      <c r="E163" s="41" t="s">
        <v>272</v>
      </c>
      <c r="F163" s="43" t="s">
        <v>769</v>
      </c>
      <c r="G163" s="82">
        <v>6</v>
      </c>
    </row>
    <row r="164" spans="1:7" x14ac:dyDescent="0.25">
      <c r="A164" s="41" t="s">
        <v>335</v>
      </c>
      <c r="B164" s="43" t="s">
        <v>47</v>
      </c>
      <c r="C164" s="72">
        <v>1</v>
      </c>
      <c r="E164" s="33" t="s">
        <v>715</v>
      </c>
      <c r="F164" s="33" t="s">
        <v>716</v>
      </c>
      <c r="G164" s="82">
        <v>6</v>
      </c>
    </row>
    <row r="165" spans="1:7" x14ac:dyDescent="0.25">
      <c r="A165" s="4" t="s">
        <v>131</v>
      </c>
      <c r="B165" s="4" t="s">
        <v>98</v>
      </c>
      <c r="C165" s="72">
        <v>13</v>
      </c>
      <c r="E165" s="4" t="s">
        <v>201</v>
      </c>
      <c r="F165" s="4" t="s">
        <v>164</v>
      </c>
      <c r="G165" s="82">
        <v>6</v>
      </c>
    </row>
    <row r="166" spans="1:7" x14ac:dyDescent="0.25">
      <c r="A166" s="4" t="s">
        <v>787</v>
      </c>
      <c r="B166" s="4" t="s">
        <v>786</v>
      </c>
      <c r="C166" s="72">
        <v>5</v>
      </c>
      <c r="E166" s="68" t="s">
        <v>501</v>
      </c>
      <c r="F166" s="33" t="s">
        <v>339</v>
      </c>
      <c r="G166" s="82">
        <v>6</v>
      </c>
    </row>
    <row r="167" spans="1:7" x14ac:dyDescent="0.25">
      <c r="A167" s="41" t="s">
        <v>720</v>
      </c>
      <c r="B167" s="33" t="s">
        <v>721</v>
      </c>
      <c r="C167" s="72">
        <v>15</v>
      </c>
      <c r="E167" s="4" t="s">
        <v>135</v>
      </c>
      <c r="F167" s="4" t="s">
        <v>102</v>
      </c>
      <c r="G167" s="82">
        <v>6</v>
      </c>
    </row>
    <row r="168" spans="1:7" x14ac:dyDescent="0.25">
      <c r="A168" s="4" t="s">
        <v>132</v>
      </c>
      <c r="B168" s="4" t="s">
        <v>788</v>
      </c>
      <c r="C168" s="72">
        <v>166</v>
      </c>
      <c r="E168" s="42" t="s">
        <v>652</v>
      </c>
      <c r="F168" s="44" t="s">
        <v>652</v>
      </c>
      <c r="G168" s="82">
        <v>6</v>
      </c>
    </row>
    <row r="169" spans="1:7" x14ac:dyDescent="0.25">
      <c r="A169" s="68" t="s">
        <v>503</v>
      </c>
      <c r="B169" s="33" t="s">
        <v>342</v>
      </c>
      <c r="C169" s="72">
        <v>10</v>
      </c>
      <c r="E169" s="68" t="s">
        <v>529</v>
      </c>
      <c r="F169" s="68" t="s">
        <v>530</v>
      </c>
      <c r="G169" s="82">
        <v>5</v>
      </c>
    </row>
    <row r="170" spans="1:7" x14ac:dyDescent="0.25">
      <c r="A170" s="68" t="s">
        <v>397</v>
      </c>
      <c r="B170" s="33" t="s">
        <v>397</v>
      </c>
      <c r="C170" s="72">
        <v>21</v>
      </c>
      <c r="E170" s="68" t="s">
        <v>268</v>
      </c>
      <c r="F170" s="33" t="s">
        <v>753</v>
      </c>
      <c r="G170" s="82">
        <v>5</v>
      </c>
    </row>
    <row r="171" spans="1:7" x14ac:dyDescent="0.25">
      <c r="A171" s="68" t="s">
        <v>600</v>
      </c>
      <c r="B171" s="68" t="s">
        <v>601</v>
      </c>
      <c r="C171" s="72">
        <v>2</v>
      </c>
      <c r="E171" s="4" t="s">
        <v>199</v>
      </c>
      <c r="F171" s="4" t="s">
        <v>161</v>
      </c>
      <c r="G171" s="82">
        <v>5</v>
      </c>
    </row>
    <row r="172" spans="1:7" x14ac:dyDescent="0.25">
      <c r="A172" s="68" t="s">
        <v>461</v>
      </c>
      <c r="B172" s="33" t="s">
        <v>353</v>
      </c>
      <c r="C172" s="72">
        <v>28</v>
      </c>
      <c r="E172" s="68" t="s">
        <v>552</v>
      </c>
      <c r="F172" s="68" t="s">
        <v>553</v>
      </c>
      <c r="G172" s="82">
        <v>5</v>
      </c>
    </row>
    <row r="173" spans="1:7" x14ac:dyDescent="0.25">
      <c r="A173" s="68" t="s">
        <v>401</v>
      </c>
      <c r="B173" s="33" t="s">
        <v>526</v>
      </c>
      <c r="C173" s="72">
        <v>8</v>
      </c>
      <c r="E173" s="4" t="s">
        <v>213</v>
      </c>
      <c r="F173" s="4" t="s">
        <v>182</v>
      </c>
      <c r="G173" s="82">
        <v>5</v>
      </c>
    </row>
    <row r="174" spans="1:7" x14ac:dyDescent="0.25">
      <c r="A174" s="4" t="s">
        <v>2</v>
      </c>
      <c r="B174" s="4" t="s">
        <v>2</v>
      </c>
      <c r="C174" s="72">
        <v>16</v>
      </c>
      <c r="E174" s="68" t="s">
        <v>568</v>
      </c>
      <c r="F174" s="68" t="s">
        <v>569</v>
      </c>
      <c r="G174" s="82">
        <v>5</v>
      </c>
    </row>
    <row r="175" spans="1:7" x14ac:dyDescent="0.25">
      <c r="A175" s="4" t="s">
        <v>133</v>
      </c>
      <c r="B175" s="4" t="s">
        <v>789</v>
      </c>
      <c r="C175" s="72">
        <v>124</v>
      </c>
      <c r="E175" s="4" t="s">
        <v>787</v>
      </c>
      <c r="F175" s="4" t="s">
        <v>786</v>
      </c>
      <c r="G175" s="82">
        <v>5</v>
      </c>
    </row>
    <row r="176" spans="1:7" x14ac:dyDescent="0.25">
      <c r="A176" s="68" t="s">
        <v>406</v>
      </c>
      <c r="B176" s="33" t="s">
        <v>407</v>
      </c>
      <c r="C176" s="72">
        <v>50</v>
      </c>
      <c r="E176" s="4" t="s">
        <v>207</v>
      </c>
      <c r="F176" s="4" t="s">
        <v>176</v>
      </c>
      <c r="G176" s="82">
        <v>5</v>
      </c>
    </row>
    <row r="177" spans="1:7" x14ac:dyDescent="0.25">
      <c r="A177" s="68" t="s">
        <v>602</v>
      </c>
      <c r="B177" s="68" t="s">
        <v>603</v>
      </c>
      <c r="C177" s="72">
        <v>3</v>
      </c>
      <c r="E177" s="68" t="s">
        <v>423</v>
      </c>
      <c r="F177" s="69" t="s">
        <v>424</v>
      </c>
      <c r="G177" s="82">
        <v>5</v>
      </c>
    </row>
    <row r="178" spans="1:7" x14ac:dyDescent="0.25">
      <c r="A178" s="41" t="s">
        <v>340</v>
      </c>
      <c r="B178" s="33" t="s">
        <v>790</v>
      </c>
      <c r="C178" s="72">
        <v>131</v>
      </c>
      <c r="E178" s="68" t="s">
        <v>472</v>
      </c>
      <c r="F178" s="33" t="s">
        <v>355</v>
      </c>
      <c r="G178" s="82">
        <v>5</v>
      </c>
    </row>
    <row r="179" spans="1:7" x14ac:dyDescent="0.25">
      <c r="A179" s="4" t="s">
        <v>23</v>
      </c>
      <c r="B179" s="4" t="s">
        <v>163</v>
      </c>
      <c r="C179" s="72">
        <v>8</v>
      </c>
      <c r="E179" s="4" t="s">
        <v>106</v>
      </c>
      <c r="F179" s="4" t="s">
        <v>72</v>
      </c>
      <c r="G179" s="82">
        <v>4</v>
      </c>
    </row>
    <row r="180" spans="1:7" x14ac:dyDescent="0.25">
      <c r="A180" s="41" t="s">
        <v>300</v>
      </c>
      <c r="B180" s="43" t="s">
        <v>293</v>
      </c>
      <c r="C180" s="72">
        <v>15</v>
      </c>
      <c r="E180" s="68" t="s">
        <v>416</v>
      </c>
      <c r="F180" s="33" t="s">
        <v>417</v>
      </c>
      <c r="G180" s="82">
        <v>4</v>
      </c>
    </row>
    <row r="181" spans="1:7" x14ac:dyDescent="0.25">
      <c r="A181" s="68" t="s">
        <v>604</v>
      </c>
      <c r="B181" s="68" t="s">
        <v>604</v>
      </c>
      <c r="C181" s="72">
        <v>4</v>
      </c>
      <c r="E181" s="68" t="s">
        <v>444</v>
      </c>
      <c r="F181" s="33" t="s">
        <v>444</v>
      </c>
      <c r="G181" s="82">
        <v>4</v>
      </c>
    </row>
    <row r="182" spans="1:7" x14ac:dyDescent="0.25">
      <c r="A182" s="68" t="s">
        <v>474</v>
      </c>
      <c r="B182" s="33" t="s">
        <v>365</v>
      </c>
      <c r="C182" s="72">
        <v>9</v>
      </c>
      <c r="E182" s="68" t="s">
        <v>443</v>
      </c>
      <c r="F182" s="33" t="s">
        <v>443</v>
      </c>
      <c r="G182" s="82">
        <v>4</v>
      </c>
    </row>
    <row r="183" spans="1:7" x14ac:dyDescent="0.25">
      <c r="A183" s="68" t="s">
        <v>439</v>
      </c>
      <c r="B183" s="33" t="s">
        <v>440</v>
      </c>
      <c r="C183" s="82">
        <v>7</v>
      </c>
      <c r="E183" s="4" t="s">
        <v>217</v>
      </c>
      <c r="F183" s="4" t="s">
        <v>761</v>
      </c>
      <c r="G183" s="82">
        <v>4</v>
      </c>
    </row>
    <row r="184" spans="1:7" x14ac:dyDescent="0.25">
      <c r="A184" s="68" t="s">
        <v>454</v>
      </c>
      <c r="B184" s="33" t="s">
        <v>455</v>
      </c>
      <c r="C184" s="72">
        <v>1</v>
      </c>
      <c r="E184" s="68" t="s">
        <v>433</v>
      </c>
      <c r="F184" s="33" t="s">
        <v>434</v>
      </c>
      <c r="G184" s="82">
        <v>4</v>
      </c>
    </row>
    <row r="185" spans="1:7" x14ac:dyDescent="0.25">
      <c r="A185" s="68" t="s">
        <v>605</v>
      </c>
      <c r="B185" s="68" t="s">
        <v>605</v>
      </c>
      <c r="C185" s="60">
        <v>43</v>
      </c>
      <c r="E185" s="68" t="s">
        <v>430</v>
      </c>
      <c r="F185" s="33" t="s">
        <v>431</v>
      </c>
      <c r="G185" s="82">
        <v>4</v>
      </c>
    </row>
    <row r="186" spans="1:7" x14ac:dyDescent="0.25">
      <c r="A186" s="68" t="s">
        <v>467</v>
      </c>
      <c r="B186" s="33" t="s">
        <v>368</v>
      </c>
      <c r="C186" s="72">
        <v>20</v>
      </c>
      <c r="E186" s="68" t="s">
        <v>586</v>
      </c>
      <c r="F186" s="68" t="s">
        <v>587</v>
      </c>
      <c r="G186" s="82">
        <v>4</v>
      </c>
    </row>
    <row r="187" spans="1:7" x14ac:dyDescent="0.25">
      <c r="A187" s="4" t="s">
        <v>135</v>
      </c>
      <c r="B187" s="4" t="s">
        <v>102</v>
      </c>
      <c r="C187" s="72">
        <v>6</v>
      </c>
      <c r="E187" s="68" t="s">
        <v>313</v>
      </c>
      <c r="F187" s="33" t="s">
        <v>446</v>
      </c>
      <c r="G187" s="82">
        <v>4</v>
      </c>
    </row>
    <row r="188" spans="1:7" x14ac:dyDescent="0.25">
      <c r="A188" s="41" t="s">
        <v>28</v>
      </c>
      <c r="B188" s="33" t="s">
        <v>791</v>
      </c>
      <c r="C188" s="72">
        <v>254</v>
      </c>
      <c r="E188" s="68" t="s">
        <v>604</v>
      </c>
      <c r="F188" s="68" t="s">
        <v>604</v>
      </c>
      <c r="G188" s="82">
        <v>4</v>
      </c>
    </row>
    <row r="189" spans="1:7" x14ac:dyDescent="0.25">
      <c r="A189" s="68" t="s">
        <v>606</v>
      </c>
      <c r="B189" s="68" t="s">
        <v>607</v>
      </c>
      <c r="C189" s="72">
        <v>11</v>
      </c>
      <c r="E189" s="83" t="s">
        <v>640</v>
      </c>
      <c r="F189" s="84" t="s">
        <v>641</v>
      </c>
      <c r="G189" s="74">
        <v>3</v>
      </c>
    </row>
    <row r="190" spans="1:7" x14ac:dyDescent="0.25">
      <c r="A190" s="68" t="s">
        <v>746</v>
      </c>
      <c r="B190" s="33" t="s">
        <v>411</v>
      </c>
      <c r="C190" s="72">
        <v>320</v>
      </c>
      <c r="E190" s="41" t="s">
        <v>287</v>
      </c>
      <c r="F190" s="43" t="s">
        <v>275</v>
      </c>
      <c r="G190" s="82">
        <v>3</v>
      </c>
    </row>
    <row r="191" spans="1:7" x14ac:dyDescent="0.25">
      <c r="A191" s="68" t="s">
        <v>608</v>
      </c>
      <c r="B191" s="68" t="s">
        <v>608</v>
      </c>
      <c r="C191" s="72">
        <v>148</v>
      </c>
      <c r="E191" s="68" t="s">
        <v>541</v>
      </c>
      <c r="F191" s="68" t="s">
        <v>542</v>
      </c>
      <c r="G191" s="82">
        <v>3</v>
      </c>
    </row>
    <row r="192" spans="1:7" x14ac:dyDescent="0.25">
      <c r="A192" s="4" t="s">
        <v>136</v>
      </c>
      <c r="B192" s="4" t="s">
        <v>103</v>
      </c>
      <c r="C192" s="72">
        <v>18</v>
      </c>
      <c r="E192" s="68" t="s">
        <v>543</v>
      </c>
      <c r="F192" s="68" t="s">
        <v>544</v>
      </c>
      <c r="G192" s="82">
        <v>3</v>
      </c>
    </row>
    <row r="193" spans="1:7" x14ac:dyDescent="0.25">
      <c r="A193" s="68" t="s">
        <v>451</v>
      </c>
      <c r="B193" s="33" t="s">
        <v>452</v>
      </c>
      <c r="C193" s="72">
        <v>3</v>
      </c>
      <c r="E193" s="4" t="s">
        <v>208</v>
      </c>
      <c r="F193" s="4" t="s">
        <v>177</v>
      </c>
      <c r="G193" s="82">
        <v>3</v>
      </c>
    </row>
    <row r="194" spans="1:7" x14ac:dyDescent="0.25">
      <c r="A194" s="68" t="s">
        <v>609</v>
      </c>
      <c r="B194" s="68" t="s">
        <v>610</v>
      </c>
      <c r="C194" s="72">
        <v>3</v>
      </c>
      <c r="E194" s="68" t="s">
        <v>562</v>
      </c>
      <c r="F194" s="68" t="s">
        <v>563</v>
      </c>
      <c r="G194" s="82">
        <v>3</v>
      </c>
    </row>
    <row r="195" spans="1:7" x14ac:dyDescent="0.25">
      <c r="A195" s="4" t="s">
        <v>29</v>
      </c>
      <c r="B195" s="4" t="s">
        <v>29</v>
      </c>
      <c r="C195" s="72">
        <v>15</v>
      </c>
      <c r="E195" s="4" t="s">
        <v>218</v>
      </c>
      <c r="F195" s="4" t="s">
        <v>188</v>
      </c>
      <c r="G195" s="82">
        <v>3</v>
      </c>
    </row>
    <row r="196" spans="1:7" x14ac:dyDescent="0.25">
      <c r="A196" s="41" t="s">
        <v>725</v>
      </c>
      <c r="B196" s="33" t="s">
        <v>726</v>
      </c>
      <c r="C196" s="72">
        <v>120</v>
      </c>
      <c r="E196" s="68" t="s">
        <v>470</v>
      </c>
      <c r="F196" s="33" t="s">
        <v>352</v>
      </c>
      <c r="G196" s="82">
        <v>3</v>
      </c>
    </row>
    <row r="197" spans="1:7" x14ac:dyDescent="0.25">
      <c r="A197" s="4" t="s">
        <v>207</v>
      </c>
      <c r="B197" s="4" t="s">
        <v>176</v>
      </c>
      <c r="C197" s="72">
        <v>5</v>
      </c>
      <c r="E197" s="68" t="s">
        <v>588</v>
      </c>
      <c r="F197" s="68" t="s">
        <v>589</v>
      </c>
      <c r="G197" s="82">
        <v>3</v>
      </c>
    </row>
    <row r="198" spans="1:7" x14ac:dyDescent="0.25">
      <c r="A198" s="41" t="s">
        <v>402</v>
      </c>
      <c r="B198" s="33" t="s">
        <v>792</v>
      </c>
      <c r="C198" s="72">
        <v>213</v>
      </c>
      <c r="E198" s="68" t="s">
        <v>602</v>
      </c>
      <c r="F198" s="68" t="s">
        <v>603</v>
      </c>
      <c r="G198" s="82">
        <v>3</v>
      </c>
    </row>
    <row r="199" spans="1:7" x14ac:dyDescent="0.25">
      <c r="A199" s="42" t="s">
        <v>652</v>
      </c>
      <c r="B199" s="44" t="s">
        <v>652</v>
      </c>
      <c r="C199" s="72">
        <v>6</v>
      </c>
      <c r="E199" s="68" t="s">
        <v>451</v>
      </c>
      <c r="F199" s="33" t="s">
        <v>452</v>
      </c>
      <c r="G199" s="82">
        <v>3</v>
      </c>
    </row>
    <row r="200" spans="1:7" x14ac:dyDescent="0.25">
      <c r="A200" s="68" t="s">
        <v>38</v>
      </c>
      <c r="B200" s="33" t="s">
        <v>60</v>
      </c>
      <c r="C200" s="72">
        <v>221</v>
      </c>
      <c r="E200" s="68" t="s">
        <v>609</v>
      </c>
      <c r="F200" s="68" t="s">
        <v>610</v>
      </c>
      <c r="G200" s="82">
        <v>3</v>
      </c>
    </row>
    <row r="201" spans="1:7" x14ac:dyDescent="0.25">
      <c r="A201" s="41" t="s">
        <v>270</v>
      </c>
      <c r="B201" s="33" t="s">
        <v>728</v>
      </c>
      <c r="C201" s="72">
        <v>56</v>
      </c>
      <c r="E201" s="4" t="s">
        <v>214</v>
      </c>
      <c r="F201" s="4" t="s">
        <v>183</v>
      </c>
      <c r="G201" s="82">
        <v>2</v>
      </c>
    </row>
    <row r="202" spans="1:7" x14ac:dyDescent="0.25">
      <c r="A202" s="4" t="s">
        <v>242</v>
      </c>
      <c r="B202" s="4" t="s">
        <v>242</v>
      </c>
      <c r="C202" s="72">
        <v>15</v>
      </c>
      <c r="E202" s="41" t="s">
        <v>288</v>
      </c>
      <c r="F202" s="43" t="s">
        <v>276</v>
      </c>
      <c r="G202" s="82">
        <v>2</v>
      </c>
    </row>
    <row r="203" spans="1:7" x14ac:dyDescent="0.25">
      <c r="A203" s="68" t="s">
        <v>423</v>
      </c>
      <c r="B203" s="69" t="s">
        <v>424</v>
      </c>
      <c r="C203" s="72">
        <v>5</v>
      </c>
      <c r="E203" s="68" t="s">
        <v>466</v>
      </c>
      <c r="F203" s="33" t="s">
        <v>363</v>
      </c>
      <c r="G203" s="82">
        <v>2</v>
      </c>
    </row>
    <row r="204" spans="1:7" x14ac:dyDescent="0.25">
      <c r="A204" s="68" t="s">
        <v>612</v>
      </c>
      <c r="B204" s="68" t="s">
        <v>612</v>
      </c>
      <c r="C204" s="72">
        <v>22</v>
      </c>
      <c r="E204" s="4" t="s">
        <v>119</v>
      </c>
      <c r="F204" s="4" t="s">
        <v>86</v>
      </c>
      <c r="G204" s="82">
        <v>2</v>
      </c>
    </row>
    <row r="205" spans="1:7" x14ac:dyDescent="0.25">
      <c r="A205" s="68" t="s">
        <v>613</v>
      </c>
      <c r="B205" s="68" t="s">
        <v>614</v>
      </c>
      <c r="C205" s="72">
        <v>56</v>
      </c>
      <c r="E205" s="68" t="s">
        <v>499</v>
      </c>
      <c r="F205" s="33" t="s">
        <v>373</v>
      </c>
      <c r="G205" s="82">
        <v>2</v>
      </c>
    </row>
    <row r="206" spans="1:7" x14ac:dyDescent="0.25">
      <c r="A206" s="41" t="s">
        <v>395</v>
      </c>
      <c r="B206" s="33" t="s">
        <v>396</v>
      </c>
      <c r="C206" s="72">
        <v>90</v>
      </c>
      <c r="E206" s="68" t="s">
        <v>600</v>
      </c>
      <c r="F206" s="68" t="s">
        <v>601</v>
      </c>
      <c r="G206" s="82">
        <v>2</v>
      </c>
    </row>
    <row r="207" spans="1:7" x14ac:dyDescent="0.25">
      <c r="A207" s="68" t="s">
        <v>301</v>
      </c>
      <c r="B207" s="33" t="s">
        <v>356</v>
      </c>
      <c r="C207" s="72">
        <v>14</v>
      </c>
      <c r="E207" s="68" t="s">
        <v>453</v>
      </c>
      <c r="F207" s="33" t="s">
        <v>453</v>
      </c>
      <c r="G207" s="82">
        <v>1</v>
      </c>
    </row>
    <row r="208" spans="1:7" x14ac:dyDescent="0.25">
      <c r="A208" s="4" t="s">
        <v>197</v>
      </c>
      <c r="B208" s="4" t="s">
        <v>159</v>
      </c>
      <c r="C208" s="72">
        <v>78</v>
      </c>
      <c r="E208" s="68" t="s">
        <v>490</v>
      </c>
      <c r="F208" s="33" t="s">
        <v>364</v>
      </c>
      <c r="G208" s="82">
        <v>1</v>
      </c>
    </row>
    <row r="209" spans="1:7" x14ac:dyDescent="0.25">
      <c r="A209" s="68" t="s">
        <v>472</v>
      </c>
      <c r="B209" s="33" t="s">
        <v>355</v>
      </c>
      <c r="C209" s="72">
        <v>5</v>
      </c>
      <c r="E209" s="4" t="s">
        <v>617</v>
      </c>
      <c r="F209" s="4" t="s">
        <v>174</v>
      </c>
      <c r="G209" s="82">
        <v>1</v>
      </c>
    </row>
    <row r="210" spans="1:7" x14ac:dyDescent="0.25">
      <c r="A210" s="83" t="s">
        <v>252</v>
      </c>
      <c r="B210" s="44" t="s">
        <v>793</v>
      </c>
      <c r="C210" s="72">
        <v>37</v>
      </c>
      <c r="E210" s="41" t="s">
        <v>693</v>
      </c>
      <c r="F210" s="33" t="s">
        <v>693</v>
      </c>
      <c r="G210" s="82">
        <v>1</v>
      </c>
    </row>
    <row r="211" spans="1:7" x14ac:dyDescent="0.25">
      <c r="A211" s="68" t="s">
        <v>463</v>
      </c>
      <c r="B211" s="33" t="s">
        <v>360</v>
      </c>
      <c r="C211" s="72">
        <v>51</v>
      </c>
      <c r="E211" s="4" t="s">
        <v>115</v>
      </c>
      <c r="F211" s="4" t="s">
        <v>82</v>
      </c>
      <c r="G211" s="82">
        <v>1</v>
      </c>
    </row>
    <row r="212" spans="1:7" x14ac:dyDescent="0.25">
      <c r="A212" s="4" t="s">
        <v>200</v>
      </c>
      <c r="B212" s="4" t="s">
        <v>794</v>
      </c>
      <c r="C212" s="72">
        <v>60</v>
      </c>
      <c r="E212" s="68" t="s">
        <v>427</v>
      </c>
      <c r="F212" s="33" t="s">
        <v>428</v>
      </c>
      <c r="G212" s="82">
        <v>1</v>
      </c>
    </row>
    <row r="213" spans="1:7" x14ac:dyDescent="0.25">
      <c r="A213" s="41" t="s">
        <v>303</v>
      </c>
      <c r="B213" s="43" t="s">
        <v>297</v>
      </c>
      <c r="C213" s="72">
        <v>9</v>
      </c>
      <c r="E213" s="4" t="s">
        <v>193</v>
      </c>
      <c r="F213" s="4" t="s">
        <v>194</v>
      </c>
      <c r="G213" s="82">
        <v>1</v>
      </c>
    </row>
    <row r="214" spans="1:7" x14ac:dyDescent="0.25">
      <c r="A214" s="68" t="s">
        <v>471</v>
      </c>
      <c r="B214" s="33" t="s">
        <v>354</v>
      </c>
      <c r="C214" s="72">
        <v>15</v>
      </c>
      <c r="E214" s="4" t="s">
        <v>129</v>
      </c>
      <c r="F214" s="4" t="s">
        <v>96</v>
      </c>
      <c r="G214" s="82">
        <v>1</v>
      </c>
    </row>
    <row r="215" spans="1:7" x14ac:dyDescent="0.25">
      <c r="A215" s="68" t="s">
        <v>473</v>
      </c>
      <c r="B215" s="33" t="s">
        <v>358</v>
      </c>
      <c r="C215" s="72">
        <v>9</v>
      </c>
      <c r="E215" s="41" t="s">
        <v>335</v>
      </c>
      <c r="F215" s="43" t="s">
        <v>47</v>
      </c>
      <c r="G215" s="82">
        <v>1</v>
      </c>
    </row>
    <row r="216" spans="1:7" x14ac:dyDescent="0.25">
      <c r="A216" s="4" t="s">
        <v>26</v>
      </c>
      <c r="B216" s="4" t="s">
        <v>171</v>
      </c>
      <c r="C216" s="72">
        <v>21</v>
      </c>
      <c r="E216" s="68" t="s">
        <v>454</v>
      </c>
      <c r="F216" s="33" t="s">
        <v>455</v>
      </c>
      <c r="G216" s="82">
        <v>1</v>
      </c>
    </row>
    <row r="217" spans="1:7" ht="18.75" x14ac:dyDescent="0.3">
      <c r="A217" s="109" t="s">
        <v>745</v>
      </c>
      <c r="B217" s="109"/>
      <c r="C217" s="92">
        <f>SUM(C3:C216)</f>
        <v>9370</v>
      </c>
      <c r="E217" s="109" t="s">
        <v>745</v>
      </c>
      <c r="F217" s="109"/>
      <c r="G217" s="92">
        <f>SUM(G3:G216)</f>
        <v>9370</v>
      </c>
    </row>
    <row r="218" spans="1:7" x14ac:dyDescent="0.25">
      <c r="G218"/>
    </row>
  </sheetData>
  <sortState ref="E3:G216">
    <sortCondition descending="1" ref="G3:G216"/>
  </sortState>
  <mergeCells count="6">
    <mergeCell ref="E1:G1"/>
    <mergeCell ref="E217:F217"/>
    <mergeCell ref="A217:B217"/>
    <mergeCell ref="A1:C1"/>
    <mergeCell ref="I1:K1"/>
    <mergeCell ref="I137:J137"/>
  </mergeCells>
  <hyperlinks>
    <hyperlink ref="A213" r:id="rId1" display="http://consultaremedios.com.br/busca?termo=vit.+b1%2B+b6+%2B+b12+%2Bdiclofenaco+sodico"/>
    <hyperlink ref="A13" r:id="rId2" display="http://consultaremedios.com.br/busca?termo=acido+mefenamico"/>
    <hyperlink ref="A50" r:id="rId3" display="http://consultaremedios.com.br/busca?termo=carbamazepina"/>
    <hyperlink ref="A47" r:id="rId4" display="http://consultaremedios.com.br/busca?termo=canfora%2Beucaliptol%2Bmentol"/>
    <hyperlink ref="A124" r:id="rId5" display="http://consultaremedios.com.br/busca?termo=fluconazol"/>
    <hyperlink ref="A29" r:id="rId6" display="http://consultaremedios.com.br/busca?termo=azitromicina+di-hidratada"/>
    <hyperlink ref="A180" r:id="rId7" display="http://consultaremedios.com.br/busca?termo=paracetamol%2Bfenilefrina%2Bclorfeniramina"/>
    <hyperlink ref="A96" r:id="rId8" display="http://consultaremedios.com.br/busca?termo=diclofenaco+de+s%C3%B3dio"/>
    <hyperlink ref="A110" r:id="rId9" display="http://consultaremedios.com.br/busca?termo=enalapril"/>
    <hyperlink ref="A147" r:id="rId10" display="http://consultaremedios.com.br/busca?termo=loratadina"/>
    <hyperlink ref="A136" r:id="rId11" display="http://consultaremedios.com.br/busca?termo=hidroclorotiazida"/>
    <hyperlink ref="A134" r:id="rId12" display="http://consultaremedios.com.br/busca?termo=glimepirida"/>
    <hyperlink ref="A196" r:id="rId13" display="http://consultaremedios.com.br/busca?termo=silybum+marianum"/>
    <hyperlink ref="A102" r:id="rId14" display="http://consultaremedios.com.br/busca?termo=dimeticona%2Bhidr.aluminio%2Bhidr.magnesio"/>
    <hyperlink ref="A160" r:id="rId15" display="http://consultaremedios.com.br/busca?termo=metildopa"/>
    <hyperlink ref="A20" r:id="rId16" display="http://consultaremedios.com.br/busca?termo=amilorida%2Bhidroclorotiazida"/>
    <hyperlink ref="A198" r:id="rId17" display="http://consultaremedios.com.br/busca?termo=sinvastatina"/>
    <hyperlink ref="A39" r:id="rId18" display="http://consultaremedios.com.br/busca?termo=bissulfato+de+clopidogrel"/>
    <hyperlink ref="A132" r:id="rId19" display="http://consultaremedios.com.br/busca?termo=glicinato+de+magnesio%2Bpiridoxina"/>
    <hyperlink ref="A59" r:id="rId20" display="http://consultaremedios.com.br/busca?termo=cilostazol"/>
    <hyperlink ref="A148" r:id="rId21" display="http://consultaremedios.com.br/busca?termo=losartana"/>
    <hyperlink ref="A167" r:id="rId22" display="http://consultaremedios.com.br/busca?termo=multivitaminicos%2Bsais+minerais"/>
    <hyperlink ref="A58" r:id="rId23" display="http://consultaremedios.com.br/busca?termo=ciclobenzaprina"/>
    <hyperlink ref="A93" r:id="rId24" display="http://consultaremedios.com.br/busca?termo=diclofenaco+dietilamonio"/>
    <hyperlink ref="A178" r:id="rId25" display="http://consultaremedios.com.br/busca?termo=paracetamol"/>
    <hyperlink ref="A206" r:id="rId26" display="http://consultaremedios.com.br/busca?termo=topiramato"/>
    <hyperlink ref="A26" r:id="rId27" display="http://consultaremedios.com.br/busca?termo=atenolol%2Bclortalidona"/>
    <hyperlink ref="A56" r:id="rId28" display="http://consultaremedios.com.br/busca?termo=cetoconazol"/>
    <hyperlink ref="A188" r:id="rId29" display="http://consultaremedios.com.br/busca?termo=prednisona"/>
    <hyperlink ref="A131" r:id="rId30" display="http://consultaremedios.com.br/busca?termo=glibenclamida"/>
    <hyperlink ref="A116" r:id="rId31" display="http://consultaremedios.com.br/busca?termo=etinilestradiol%2Bdesogestrel"/>
    <hyperlink ref="A61" r:id="rId32" display="http://consultaremedios.com.br/busca?termo=ciproterona+%2B+etinilestradiol"/>
    <hyperlink ref="E146" r:id="rId33" display="http://consultaremedios.com.br/busca?termo=vit.+b1%2B+b6+%2B+b12+%2Bdiclofenaco+sodico"/>
    <hyperlink ref="E87" r:id="rId34" display="http://consultaremedios.com.br/busca?termo=acido+mefenamico"/>
    <hyperlink ref="E107" r:id="rId35" display="http://consultaremedios.com.br/busca?termo=carbamazepina"/>
    <hyperlink ref="E202" r:id="rId36" display="http://consultaremedios.com.br/busca?termo=canfora%2Beucaliptol%2Bmentol"/>
    <hyperlink ref="E163" r:id="rId37" display="http://consultaremedios.com.br/busca?termo=fluconazol"/>
    <hyperlink ref="E190" r:id="rId38" display="http://consultaremedios.com.br/busca?termo=azitromicina+di-hidratada"/>
    <hyperlink ref="E118" r:id="rId39" display="http://consultaremedios.com.br/busca?termo=paracetamol%2Bfenilefrina%2Bclorfeniramina"/>
    <hyperlink ref="E41" r:id="rId40" display="http://consultaremedios.com.br/busca?termo=diclofenaco+de+s%C3%B3dio"/>
    <hyperlink ref="E26" r:id="rId41" display="http://consultaremedios.com.br/busca?termo=enalapril"/>
    <hyperlink ref="E25" r:id="rId42" display="http://consultaremedios.com.br/busca?termo=loratadina"/>
    <hyperlink ref="E4" r:id="rId43" display="http://consultaremedios.com.br/busca?termo=hidroclorotiazida"/>
    <hyperlink ref="E6" r:id="rId44" display="http://consultaremedios.com.br/busca?termo=glimepirida"/>
    <hyperlink ref="E23" r:id="rId45" display="http://consultaremedios.com.br/busca?termo=silybum+marianum"/>
    <hyperlink ref="E43" r:id="rId46" display="http://consultaremedios.com.br/busca?termo=dimeticona%2Bhidr.aluminio%2Bhidr.magnesio"/>
    <hyperlink ref="E3" r:id="rId47" display="http://consultaremedios.com.br/busca?termo=metildopa"/>
    <hyperlink ref="E29" r:id="rId48" display="http://consultaremedios.com.br/busca?termo=amilorida%2Bhidroclorotiazida"/>
    <hyperlink ref="E10" r:id="rId49" display="http://consultaremedios.com.br/busca?termo=sinvastatina"/>
    <hyperlink ref="E27" r:id="rId50" display="http://consultaremedios.com.br/busca?termo=bissulfato+de+clopidogrel"/>
    <hyperlink ref="E71" r:id="rId51" display="http://consultaremedios.com.br/busca?termo=glicinato+de+magnesio%2Bpiridoxina"/>
    <hyperlink ref="E18" r:id="rId52" display="http://consultaremedios.com.br/busca?termo=cilostazol"/>
    <hyperlink ref="E60" r:id="rId53" display="http://consultaremedios.com.br/busca?termo=losartana"/>
    <hyperlink ref="E117" r:id="rId54" display="http://consultaremedios.com.br/busca?termo=multivitaminicos%2Bsais+minerais"/>
    <hyperlink ref="E63" r:id="rId55" display="http://consultaremedios.com.br/busca?termo=ciclobenzaprina"/>
    <hyperlink ref="E74" r:id="rId56" display="http://consultaremedios.com.br/busca?termo=diclofenaco+dietilamonio"/>
    <hyperlink ref="E21" r:id="rId57" display="http://consultaremedios.com.br/busca?termo=paracetamol"/>
    <hyperlink ref="E30" r:id="rId58" display="http://consultaremedios.com.br/busca?termo=topiramato"/>
    <hyperlink ref="E133" r:id="rId59" display="http://consultaremedios.com.br/busca?termo=atenolol%2Bclortalidona"/>
    <hyperlink ref="E210" r:id="rId60" display="http://consultaremedios.com.br/busca?termo=cetoconazol"/>
    <hyperlink ref="E7" r:id="rId61" display="http://consultaremedios.com.br/busca?termo=prednisona"/>
    <hyperlink ref="E75" r:id="rId62" display="http://consultaremedios.com.br/busca?termo=glibenclamida"/>
    <hyperlink ref="E13" r:id="rId63" display="http://consultaremedios.com.br/busca?termo=etinilestradiol%2Bdesogestrel"/>
    <hyperlink ref="E57" r:id="rId64" display="http://consultaremedios.com.br/busca?termo=ciproterona+%2B+etinilestradiol"/>
    <hyperlink ref="I59" r:id="rId65" display="http://consultaremedios.com.br/busca?termo=nimesulida"/>
    <hyperlink ref="I57" r:id="rId66" display="http://consultaremedios.com.br/busca?termo=ibuprofeno"/>
    <hyperlink ref="I42" r:id="rId67" display="http://consultaremedios.com.br/busca?termo=betametasona+%2B+dexclorfeniramina"/>
    <hyperlink ref="I63" r:id="rId68" display="http://consultaremedios.com.br/busca?termo=sulfato+ferroso"/>
    <hyperlink ref="I44" r:id="rId69" display="http://consultaremedios.com.br/busca?termo=cetoprofeno"/>
    <hyperlink ref="I56" r:id="rId70" display="http://consultaremedios.com.br/busca?termo=hidroxiquinolina%2Btrietanolamina"/>
    <hyperlink ref="I50" r:id="rId71" display="http://consultaremedios.com.br/busca?termo=dexclorfeniramina"/>
    <hyperlink ref="I49" r:id="rId72" display="http://consultaremedios.com.br/busca?termo=cromoglicato+dissodico"/>
    <hyperlink ref="I41" r:id="rId73" display="http://consultaremedios.com.br/busca?termo=azitromicina"/>
    <hyperlink ref="I47" r:id="rId74" display="http://consultaremedios.com.br/busca?termo=cloridrato+de+fenilefrina+maleato+de+clorfeniramina+paracetamol"/>
    <hyperlink ref="I58" r:id="rId75" display="http://consultaremedios.com.br/busca?termo=loratadina"/>
    <hyperlink ref="I45" r:id="rId76" display="http://consultaremedios.com.br/busca?termo=clor.+de+difenidramina%2Bclor+de+amoni+%2Bcitr.+sodio"/>
    <hyperlink ref="I68" r:id="rId77" display="http://consultaremedios.com.br/busca?termo=cloridrato+de+fenilefrina+maleato+de+clorfeniramina+paracetamol"/>
    <hyperlink ref="I65" r:id="rId78" display="http://consultaremedios.com.br/busca?termo=amoxicilina%2Bclavulanato+de+potassio"/>
    <hyperlink ref="I74" r:id="rId79" display="http://consultaremedios.com.br/busca?termo=lamivudina+%2B+zidovudina"/>
    <hyperlink ref="I75" r:id="rId80" display="http://consultaremedios.com.br/busca?termo=lopinavir%2Britonavir"/>
    <hyperlink ref="I79" r:id="rId81" display="http://consultaremedios.com.br/busca?termo=polivitaminico%2Bpolimineral"/>
    <hyperlink ref="I85" r:id="rId82" display="http://consultaremedios.com.br/busca?termo=colecalciferol"/>
    <hyperlink ref="I82" r:id="rId83" display="http://consultaremedios.com.br/busca?termo=bambuterol"/>
    <hyperlink ref="I84" r:id="rId84" display="http://consultaremedios.com.br/busca?termo=calcio++ctir+malato%2Bvit+d3"/>
    <hyperlink ref="I86" r:id="rId85" display="http://consultaremedios.com.br/busca?termo=dipro.+betametasona%2Bac.+salicilico"/>
    <hyperlink ref="I88" r:id="rId86" display="http://consultaremedios.com.br/busca?termo=tirotricina+%2B+benzocaina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sqref="A1:J2"/>
    </sheetView>
  </sheetViews>
  <sheetFormatPr defaultRowHeight="15" x14ac:dyDescent="0.25"/>
  <cols>
    <col min="1" max="1" width="47.28515625" bestFit="1" customWidth="1"/>
    <col min="2" max="2" width="33.5703125" bestFit="1" customWidth="1"/>
    <col min="3" max="3" width="12" bestFit="1" customWidth="1"/>
    <col min="5" max="5" width="47.42578125" bestFit="1" customWidth="1"/>
    <col min="6" max="6" width="29.42578125" bestFit="1" customWidth="1"/>
    <col min="7" max="7" width="12" bestFit="1" customWidth="1"/>
    <col min="9" max="9" width="14.42578125" bestFit="1" customWidth="1"/>
  </cols>
  <sheetData>
    <row r="1" spans="1:10" x14ac:dyDescent="0.25">
      <c r="A1" s="125" t="s">
        <v>615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77" t="s">
        <v>336</v>
      </c>
      <c r="B3" s="77" t="s">
        <v>51</v>
      </c>
      <c r="C3" s="77" t="s">
        <v>0</v>
      </c>
      <c r="E3" s="25" t="s">
        <v>336</v>
      </c>
      <c r="F3" s="25" t="s">
        <v>477</v>
      </c>
      <c r="G3" s="25" t="s">
        <v>0</v>
      </c>
      <c r="I3" s="79" t="s">
        <v>21</v>
      </c>
      <c r="J3" s="64">
        <v>12</v>
      </c>
    </row>
    <row r="4" spans="1:10" x14ac:dyDescent="0.25">
      <c r="A4" s="68" t="s">
        <v>529</v>
      </c>
      <c r="B4" s="68" t="s">
        <v>530</v>
      </c>
      <c r="C4" s="65">
        <v>5</v>
      </c>
      <c r="E4" s="68" t="s">
        <v>412</v>
      </c>
      <c r="F4" s="68" t="s">
        <v>616</v>
      </c>
      <c r="G4" s="60">
        <v>1</v>
      </c>
      <c r="I4" s="80" t="s">
        <v>333</v>
      </c>
      <c r="J4" s="64">
        <v>26</v>
      </c>
    </row>
    <row r="5" spans="1:10" x14ac:dyDescent="0.25">
      <c r="A5" s="68" t="s">
        <v>458</v>
      </c>
      <c r="B5" s="68" t="s">
        <v>337</v>
      </c>
      <c r="C5" s="60">
        <v>9</v>
      </c>
      <c r="E5" s="68" t="s">
        <v>617</v>
      </c>
      <c r="F5" s="68" t="s">
        <v>617</v>
      </c>
      <c r="G5" s="60">
        <v>2</v>
      </c>
      <c r="I5" s="80" t="s">
        <v>637</v>
      </c>
      <c r="J5" s="64">
        <v>6</v>
      </c>
    </row>
    <row r="6" spans="1:10" x14ac:dyDescent="0.25">
      <c r="A6" s="68" t="s">
        <v>531</v>
      </c>
      <c r="B6" s="68" t="s">
        <v>532</v>
      </c>
      <c r="C6" s="65">
        <v>1</v>
      </c>
      <c r="E6" s="68" t="s">
        <v>618</v>
      </c>
      <c r="F6" s="68" t="s">
        <v>619</v>
      </c>
      <c r="G6" s="60">
        <v>1</v>
      </c>
    </row>
    <row r="7" spans="1:10" x14ac:dyDescent="0.25">
      <c r="A7" s="68" t="s">
        <v>9</v>
      </c>
      <c r="B7" s="68" t="s">
        <v>533</v>
      </c>
      <c r="C7" s="65">
        <v>28</v>
      </c>
      <c r="E7" s="68" t="s">
        <v>620</v>
      </c>
      <c r="F7" s="68" t="s">
        <v>621</v>
      </c>
      <c r="G7" s="60">
        <v>1</v>
      </c>
    </row>
    <row r="8" spans="1:10" x14ac:dyDescent="0.25">
      <c r="A8" s="68" t="s">
        <v>534</v>
      </c>
      <c r="B8" s="68" t="s">
        <v>535</v>
      </c>
      <c r="C8" s="65">
        <v>28</v>
      </c>
      <c r="E8" s="68" t="s">
        <v>622</v>
      </c>
      <c r="F8" s="70" t="s">
        <v>623</v>
      </c>
      <c r="G8" s="60">
        <v>1</v>
      </c>
    </row>
    <row r="9" spans="1:10" x14ac:dyDescent="0.25">
      <c r="A9" s="68" t="s">
        <v>536</v>
      </c>
      <c r="B9" s="68" t="s">
        <v>537</v>
      </c>
      <c r="C9" s="65">
        <v>20</v>
      </c>
      <c r="E9" s="68" t="s">
        <v>624</v>
      </c>
      <c r="F9" s="68" t="s">
        <v>625</v>
      </c>
      <c r="G9" s="60">
        <v>1</v>
      </c>
    </row>
    <row r="10" spans="1:10" x14ac:dyDescent="0.25">
      <c r="A10" s="70" t="s">
        <v>468</v>
      </c>
      <c r="B10" s="70" t="s">
        <v>538</v>
      </c>
      <c r="C10" s="78">
        <v>68</v>
      </c>
      <c r="E10" s="68" t="s">
        <v>384</v>
      </c>
      <c r="F10" s="68" t="s">
        <v>384</v>
      </c>
      <c r="G10" s="60">
        <v>1</v>
      </c>
    </row>
    <row r="11" spans="1:10" x14ac:dyDescent="0.25">
      <c r="A11" s="68" t="s">
        <v>74</v>
      </c>
      <c r="B11" s="68" t="s">
        <v>12</v>
      </c>
      <c r="C11" s="60">
        <v>6</v>
      </c>
      <c r="E11" s="68" t="s">
        <v>626</v>
      </c>
      <c r="F11" s="68" t="s">
        <v>627</v>
      </c>
      <c r="G11" s="60">
        <v>1</v>
      </c>
    </row>
    <row r="12" spans="1:10" x14ac:dyDescent="0.25">
      <c r="A12" s="68" t="s">
        <v>539</v>
      </c>
      <c r="B12" s="68" t="s">
        <v>400</v>
      </c>
      <c r="C12" s="60">
        <v>11</v>
      </c>
      <c r="E12" s="68" t="s">
        <v>507</v>
      </c>
      <c r="F12" s="68" t="s">
        <v>225</v>
      </c>
      <c r="G12" s="60">
        <v>1</v>
      </c>
    </row>
    <row r="13" spans="1:10" x14ac:dyDescent="0.25">
      <c r="A13" s="68" t="s">
        <v>449</v>
      </c>
      <c r="B13" s="68" t="s">
        <v>449</v>
      </c>
      <c r="C13" s="65">
        <v>121</v>
      </c>
      <c r="E13" s="68" t="s">
        <v>628</v>
      </c>
      <c r="F13" s="68" t="s">
        <v>628</v>
      </c>
      <c r="G13" s="60">
        <v>1</v>
      </c>
    </row>
    <row r="14" spans="1:10" x14ac:dyDescent="0.25">
      <c r="A14" s="68" t="s">
        <v>540</v>
      </c>
      <c r="B14" s="68" t="s">
        <v>448</v>
      </c>
      <c r="C14" s="65">
        <v>25</v>
      </c>
      <c r="E14" s="68" t="s">
        <v>506</v>
      </c>
      <c r="F14" s="68" t="s">
        <v>375</v>
      </c>
      <c r="G14" s="60">
        <v>1</v>
      </c>
    </row>
    <row r="15" spans="1:10" x14ac:dyDescent="0.25">
      <c r="A15" s="68" t="s">
        <v>541</v>
      </c>
      <c r="B15" s="68" t="s">
        <v>542</v>
      </c>
      <c r="C15" s="65">
        <v>3</v>
      </c>
      <c r="E15" s="68" t="s">
        <v>459</v>
      </c>
      <c r="F15" s="68" t="s">
        <v>377</v>
      </c>
      <c r="G15" s="60">
        <v>2</v>
      </c>
    </row>
    <row r="16" spans="1:10" x14ac:dyDescent="0.25">
      <c r="A16" s="68" t="s">
        <v>543</v>
      </c>
      <c r="B16" s="68" t="s">
        <v>544</v>
      </c>
      <c r="C16" s="65">
        <v>3</v>
      </c>
      <c r="E16" s="68" t="s">
        <v>629</v>
      </c>
      <c r="F16" s="68" t="s">
        <v>630</v>
      </c>
      <c r="G16" s="60">
        <v>1</v>
      </c>
    </row>
    <row r="17" spans="1:10" x14ac:dyDescent="0.25">
      <c r="A17" s="68" t="s">
        <v>186</v>
      </c>
      <c r="B17" s="68" t="s">
        <v>545</v>
      </c>
      <c r="C17" s="60">
        <v>49</v>
      </c>
      <c r="E17" s="68" t="s">
        <v>631</v>
      </c>
      <c r="F17" s="68" t="s">
        <v>632</v>
      </c>
      <c r="G17" s="60">
        <v>1</v>
      </c>
    </row>
    <row r="18" spans="1:10" x14ac:dyDescent="0.25">
      <c r="A18" s="68" t="s">
        <v>344</v>
      </c>
      <c r="B18" s="68" t="s">
        <v>546</v>
      </c>
      <c r="C18" s="65">
        <v>7</v>
      </c>
      <c r="E18" s="68" t="s">
        <v>633</v>
      </c>
      <c r="F18" s="68" t="s">
        <v>633</v>
      </c>
      <c r="G18" s="60">
        <v>5</v>
      </c>
    </row>
    <row r="19" spans="1:10" x14ac:dyDescent="0.25">
      <c r="A19" s="68" t="s">
        <v>420</v>
      </c>
      <c r="B19" s="68" t="s">
        <v>547</v>
      </c>
      <c r="C19" s="65">
        <v>9</v>
      </c>
      <c r="E19" s="68" t="s">
        <v>135</v>
      </c>
      <c r="F19" s="68" t="s">
        <v>634</v>
      </c>
      <c r="G19" s="60">
        <v>1</v>
      </c>
      <c r="I19" s="127"/>
      <c r="J19" s="127"/>
    </row>
    <row r="20" spans="1:10" x14ac:dyDescent="0.25">
      <c r="A20" s="68" t="s">
        <v>548</v>
      </c>
      <c r="B20" s="68" t="s">
        <v>549</v>
      </c>
      <c r="C20" s="60">
        <v>57</v>
      </c>
      <c r="E20" s="68" t="s">
        <v>635</v>
      </c>
      <c r="F20" s="68" t="s">
        <v>636</v>
      </c>
      <c r="G20" s="60">
        <v>4</v>
      </c>
      <c r="I20" s="123"/>
      <c r="J20" s="123"/>
    </row>
    <row r="21" spans="1:10" x14ac:dyDescent="0.25">
      <c r="A21" s="68" t="s">
        <v>550</v>
      </c>
      <c r="B21" s="68" t="s">
        <v>551</v>
      </c>
      <c r="C21" s="65">
        <v>40</v>
      </c>
      <c r="E21" s="110" t="s">
        <v>7</v>
      </c>
      <c r="F21" s="111"/>
      <c r="G21" s="64">
        <f>SUM(G4:G20)</f>
        <v>26</v>
      </c>
    </row>
    <row r="22" spans="1:10" x14ac:dyDescent="0.25">
      <c r="A22" s="68" t="s">
        <v>552</v>
      </c>
      <c r="B22" s="68" t="s">
        <v>553</v>
      </c>
      <c r="C22" s="65">
        <v>5</v>
      </c>
      <c r="I22" s="127"/>
      <c r="J22" s="127"/>
    </row>
    <row r="23" spans="1:10" x14ac:dyDescent="0.25">
      <c r="A23" s="68" t="s">
        <v>554</v>
      </c>
      <c r="B23" s="68" t="s">
        <v>555</v>
      </c>
      <c r="C23" s="65">
        <v>10</v>
      </c>
      <c r="I23" s="123"/>
      <c r="J23" s="123"/>
    </row>
    <row r="24" spans="1:10" x14ac:dyDescent="0.25">
      <c r="A24" s="68" t="s">
        <v>556</v>
      </c>
      <c r="B24" s="68" t="s">
        <v>557</v>
      </c>
      <c r="C24" s="65">
        <v>66</v>
      </c>
    </row>
    <row r="25" spans="1:10" x14ac:dyDescent="0.25">
      <c r="A25" s="68" t="s">
        <v>558</v>
      </c>
      <c r="B25" s="68" t="s">
        <v>559</v>
      </c>
      <c r="C25" s="65">
        <v>25</v>
      </c>
      <c r="I25" s="127"/>
      <c r="J25" s="127"/>
    </row>
    <row r="26" spans="1:10" x14ac:dyDescent="0.25">
      <c r="A26" s="68" t="s">
        <v>560</v>
      </c>
      <c r="B26" s="68" t="s">
        <v>560</v>
      </c>
      <c r="C26" s="65">
        <v>6</v>
      </c>
      <c r="I26" s="123"/>
      <c r="J26" s="123"/>
    </row>
    <row r="27" spans="1:10" x14ac:dyDescent="0.25">
      <c r="A27" s="68" t="s">
        <v>561</v>
      </c>
      <c r="B27" s="68" t="s">
        <v>475</v>
      </c>
      <c r="C27" s="65">
        <v>77</v>
      </c>
    </row>
    <row r="28" spans="1:10" x14ac:dyDescent="0.25">
      <c r="A28" s="68" t="s">
        <v>562</v>
      </c>
      <c r="B28" s="68" t="s">
        <v>563</v>
      </c>
      <c r="C28" s="65">
        <v>3</v>
      </c>
    </row>
    <row r="29" spans="1:10" x14ac:dyDescent="0.25">
      <c r="A29" s="68" t="s">
        <v>564</v>
      </c>
      <c r="B29" s="68" t="s">
        <v>565</v>
      </c>
      <c r="C29" s="65">
        <v>10</v>
      </c>
    </row>
    <row r="30" spans="1:10" x14ac:dyDescent="0.25">
      <c r="A30" s="68" t="s">
        <v>390</v>
      </c>
      <c r="B30" s="68" t="s">
        <v>566</v>
      </c>
      <c r="C30" s="65">
        <v>8</v>
      </c>
    </row>
    <row r="31" spans="1:10" x14ac:dyDescent="0.25">
      <c r="A31" s="68" t="s">
        <v>325</v>
      </c>
      <c r="B31" s="68" t="s">
        <v>445</v>
      </c>
      <c r="C31" s="65">
        <v>8</v>
      </c>
    </row>
    <row r="32" spans="1:10" x14ac:dyDescent="0.25">
      <c r="A32" s="70" t="s">
        <v>280</v>
      </c>
      <c r="B32" s="70" t="s">
        <v>567</v>
      </c>
      <c r="C32" s="78">
        <v>14</v>
      </c>
    </row>
    <row r="33" spans="1:3" x14ac:dyDescent="0.25">
      <c r="A33" s="68" t="s">
        <v>568</v>
      </c>
      <c r="B33" s="68" t="s">
        <v>569</v>
      </c>
      <c r="C33" s="65">
        <v>5</v>
      </c>
    </row>
    <row r="34" spans="1:3" x14ac:dyDescent="0.25">
      <c r="A34" s="68" t="s">
        <v>570</v>
      </c>
      <c r="B34" s="68" t="s">
        <v>19</v>
      </c>
      <c r="C34" s="65">
        <v>6</v>
      </c>
    </row>
    <row r="35" spans="1:3" x14ac:dyDescent="0.25">
      <c r="A35" s="68" t="s">
        <v>571</v>
      </c>
      <c r="B35" s="68" t="s">
        <v>572</v>
      </c>
      <c r="C35" s="65">
        <v>6</v>
      </c>
    </row>
    <row r="36" spans="1:3" x14ac:dyDescent="0.25">
      <c r="A36" s="68" t="s">
        <v>573</v>
      </c>
      <c r="B36" s="68" t="s">
        <v>574</v>
      </c>
      <c r="C36" s="65">
        <v>27</v>
      </c>
    </row>
    <row r="37" spans="1:3" x14ac:dyDescent="0.25">
      <c r="A37" s="68" t="s">
        <v>575</v>
      </c>
      <c r="B37" s="68" t="s">
        <v>576</v>
      </c>
      <c r="C37" s="65">
        <v>7</v>
      </c>
    </row>
    <row r="38" spans="1:3" x14ac:dyDescent="0.25">
      <c r="A38" s="68" t="s">
        <v>577</v>
      </c>
      <c r="B38" s="70" t="s">
        <v>578</v>
      </c>
      <c r="C38" s="65">
        <v>9</v>
      </c>
    </row>
    <row r="39" spans="1:3" x14ac:dyDescent="0.25">
      <c r="A39" s="68" t="s">
        <v>579</v>
      </c>
      <c r="B39" s="70" t="s">
        <v>580</v>
      </c>
      <c r="C39" s="65">
        <v>9</v>
      </c>
    </row>
    <row r="40" spans="1:3" x14ac:dyDescent="0.25">
      <c r="A40" s="68" t="s">
        <v>581</v>
      </c>
      <c r="B40" s="68" t="s">
        <v>581</v>
      </c>
      <c r="C40" s="65">
        <v>6</v>
      </c>
    </row>
    <row r="41" spans="1:3" x14ac:dyDescent="0.25">
      <c r="A41" s="68" t="s">
        <v>432</v>
      </c>
      <c r="B41" s="68" t="s">
        <v>582</v>
      </c>
      <c r="C41" s="65">
        <v>17</v>
      </c>
    </row>
    <row r="42" spans="1:3" x14ac:dyDescent="0.25">
      <c r="A42" s="68" t="s">
        <v>583</v>
      </c>
      <c r="B42" s="68" t="s">
        <v>584</v>
      </c>
      <c r="C42" s="65">
        <v>45</v>
      </c>
    </row>
    <row r="43" spans="1:3" x14ac:dyDescent="0.25">
      <c r="A43" s="68" t="s">
        <v>266</v>
      </c>
      <c r="B43" s="68" t="s">
        <v>585</v>
      </c>
      <c r="C43" s="65">
        <v>6</v>
      </c>
    </row>
    <row r="44" spans="1:3" x14ac:dyDescent="0.25">
      <c r="A44" s="68" t="s">
        <v>124</v>
      </c>
      <c r="B44" s="68" t="s">
        <v>398</v>
      </c>
      <c r="C44" s="60">
        <v>87</v>
      </c>
    </row>
    <row r="45" spans="1:3" x14ac:dyDescent="0.25">
      <c r="A45" s="68" t="s">
        <v>586</v>
      </c>
      <c r="B45" s="68" t="s">
        <v>587</v>
      </c>
      <c r="C45" s="65">
        <v>4</v>
      </c>
    </row>
    <row r="46" spans="1:3" x14ac:dyDescent="0.25">
      <c r="A46" s="68" t="s">
        <v>588</v>
      </c>
      <c r="B46" s="68" t="s">
        <v>589</v>
      </c>
      <c r="C46" s="65">
        <v>3</v>
      </c>
    </row>
    <row r="47" spans="1:3" x14ac:dyDescent="0.25">
      <c r="A47" s="68" t="s">
        <v>590</v>
      </c>
      <c r="B47" s="68" t="s">
        <v>590</v>
      </c>
      <c r="C47" s="65">
        <v>7</v>
      </c>
    </row>
    <row r="48" spans="1:3" x14ac:dyDescent="0.25">
      <c r="A48" s="68" t="s">
        <v>298</v>
      </c>
      <c r="B48" s="68" t="s">
        <v>591</v>
      </c>
      <c r="C48" s="65">
        <v>43</v>
      </c>
    </row>
    <row r="49" spans="1:3" x14ac:dyDescent="0.25">
      <c r="A49" s="68" t="s">
        <v>592</v>
      </c>
      <c r="B49" s="68" t="s">
        <v>593</v>
      </c>
      <c r="C49" s="65">
        <v>9</v>
      </c>
    </row>
    <row r="50" spans="1:3" x14ac:dyDescent="0.25">
      <c r="A50" s="68" t="s">
        <v>594</v>
      </c>
      <c r="B50" s="68" t="s">
        <v>595</v>
      </c>
      <c r="C50" s="65">
        <v>98</v>
      </c>
    </row>
    <row r="51" spans="1:3" x14ac:dyDescent="0.25">
      <c r="A51" s="68" t="s">
        <v>596</v>
      </c>
      <c r="B51" s="68" t="s">
        <v>597</v>
      </c>
      <c r="C51" s="65">
        <v>18</v>
      </c>
    </row>
    <row r="52" spans="1:3" x14ac:dyDescent="0.25">
      <c r="A52" s="68" t="s">
        <v>598</v>
      </c>
      <c r="B52" s="68" t="s">
        <v>598</v>
      </c>
      <c r="C52" s="60">
        <v>83</v>
      </c>
    </row>
    <row r="53" spans="1:3" x14ac:dyDescent="0.25">
      <c r="A53" s="68" t="s">
        <v>459</v>
      </c>
      <c r="B53" s="68" t="s">
        <v>59</v>
      </c>
      <c r="C53" s="65">
        <v>11</v>
      </c>
    </row>
    <row r="54" spans="1:3" x14ac:dyDescent="0.25">
      <c r="A54" s="68" t="s">
        <v>250</v>
      </c>
      <c r="B54" s="68" t="s">
        <v>599</v>
      </c>
      <c r="C54" s="65">
        <v>10</v>
      </c>
    </row>
    <row r="55" spans="1:3" x14ac:dyDescent="0.25">
      <c r="A55" s="68" t="s">
        <v>600</v>
      </c>
      <c r="B55" s="68" t="s">
        <v>601</v>
      </c>
      <c r="C55" s="65">
        <v>2</v>
      </c>
    </row>
    <row r="56" spans="1:3" x14ac:dyDescent="0.25">
      <c r="A56" s="68" t="s">
        <v>133</v>
      </c>
      <c r="B56" s="68" t="s">
        <v>133</v>
      </c>
      <c r="C56" s="60">
        <v>28</v>
      </c>
    </row>
    <row r="57" spans="1:3" x14ac:dyDescent="0.25">
      <c r="A57" s="68" t="s">
        <v>406</v>
      </c>
      <c r="B57" s="68" t="s">
        <v>271</v>
      </c>
      <c r="C57" s="65">
        <v>7</v>
      </c>
    </row>
    <row r="58" spans="1:3" x14ac:dyDescent="0.25">
      <c r="A58" s="68" t="s">
        <v>602</v>
      </c>
      <c r="B58" s="68" t="s">
        <v>603</v>
      </c>
      <c r="C58" s="65">
        <v>3</v>
      </c>
    </row>
    <row r="59" spans="1:3" x14ac:dyDescent="0.25">
      <c r="A59" s="68" t="s">
        <v>340</v>
      </c>
      <c r="B59" s="68" t="s">
        <v>340</v>
      </c>
      <c r="C59" s="60">
        <v>53</v>
      </c>
    </row>
    <row r="60" spans="1:3" x14ac:dyDescent="0.25">
      <c r="A60" s="68" t="s">
        <v>604</v>
      </c>
      <c r="B60" s="68" t="s">
        <v>604</v>
      </c>
      <c r="C60" s="65">
        <v>4</v>
      </c>
    </row>
    <row r="61" spans="1:3" x14ac:dyDescent="0.25">
      <c r="A61" s="68" t="s">
        <v>605</v>
      </c>
      <c r="B61" s="68" t="s">
        <v>605</v>
      </c>
      <c r="C61" s="60">
        <v>43</v>
      </c>
    </row>
    <row r="62" spans="1:3" x14ac:dyDescent="0.25">
      <c r="A62" s="68" t="s">
        <v>28</v>
      </c>
      <c r="B62" s="68" t="s">
        <v>101</v>
      </c>
      <c r="C62" s="65">
        <v>27</v>
      </c>
    </row>
    <row r="63" spans="1:3" x14ac:dyDescent="0.25">
      <c r="A63" s="68" t="s">
        <v>606</v>
      </c>
      <c r="B63" s="68" t="s">
        <v>607</v>
      </c>
      <c r="C63" s="65">
        <v>11</v>
      </c>
    </row>
    <row r="64" spans="1:3" x14ac:dyDescent="0.25">
      <c r="A64" s="68" t="s">
        <v>608</v>
      </c>
      <c r="B64" s="68" t="s">
        <v>608</v>
      </c>
      <c r="C64" s="65">
        <v>148</v>
      </c>
    </row>
    <row r="65" spans="1:3" x14ac:dyDescent="0.25">
      <c r="A65" s="68" t="s">
        <v>609</v>
      </c>
      <c r="B65" s="68" t="s">
        <v>610</v>
      </c>
      <c r="C65" s="65">
        <v>3</v>
      </c>
    </row>
    <row r="66" spans="1:3" x14ac:dyDescent="0.25">
      <c r="A66" s="68" t="s">
        <v>402</v>
      </c>
      <c r="B66" s="68" t="s">
        <v>611</v>
      </c>
      <c r="C66" s="65">
        <v>50</v>
      </c>
    </row>
    <row r="67" spans="1:3" x14ac:dyDescent="0.25">
      <c r="A67" s="68" t="s">
        <v>38</v>
      </c>
      <c r="B67" s="68" t="s">
        <v>60</v>
      </c>
      <c r="C67" s="60">
        <v>52</v>
      </c>
    </row>
    <row r="68" spans="1:3" x14ac:dyDescent="0.25">
      <c r="A68" s="68" t="s">
        <v>612</v>
      </c>
      <c r="B68" s="68" t="s">
        <v>612</v>
      </c>
      <c r="C68" s="65">
        <v>22</v>
      </c>
    </row>
    <row r="69" spans="1:3" x14ac:dyDescent="0.25">
      <c r="A69" s="68" t="s">
        <v>613</v>
      </c>
      <c r="B69" s="68" t="s">
        <v>614</v>
      </c>
      <c r="C69" s="65">
        <v>56</v>
      </c>
    </row>
    <row r="70" spans="1:3" x14ac:dyDescent="0.25">
      <c r="A70" s="68" t="s">
        <v>463</v>
      </c>
      <c r="B70" s="68" t="s">
        <v>463</v>
      </c>
      <c r="C70" s="60">
        <v>21</v>
      </c>
    </row>
    <row r="71" spans="1:3" x14ac:dyDescent="0.25">
      <c r="A71" s="108" t="s">
        <v>6</v>
      </c>
      <c r="B71" s="108"/>
      <c r="C71" s="64">
        <f>SUM(C4:C70)</f>
        <v>1768</v>
      </c>
    </row>
  </sheetData>
  <mergeCells count="9">
    <mergeCell ref="A71:B71"/>
    <mergeCell ref="A1:J2"/>
    <mergeCell ref="E21:F21"/>
    <mergeCell ref="I19:J19"/>
    <mergeCell ref="I20:J20"/>
    <mergeCell ref="I22:J22"/>
    <mergeCell ref="I23:J23"/>
    <mergeCell ref="I25:J25"/>
    <mergeCell ref="I26:J2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sqref="A1:G1"/>
    </sheetView>
  </sheetViews>
  <sheetFormatPr defaultRowHeight="15" x14ac:dyDescent="0.25"/>
  <cols>
    <col min="1" max="1" width="23.5703125" bestFit="1" customWidth="1"/>
    <col min="2" max="2" width="24" bestFit="1" customWidth="1"/>
    <col min="3" max="3" width="11.42578125" bestFit="1" customWidth="1"/>
    <col min="5" max="5" width="30.5703125" bestFit="1" customWidth="1"/>
    <col min="6" max="6" width="13.85546875" bestFit="1" customWidth="1"/>
    <col min="7" max="7" width="12" bestFit="1" customWidth="1"/>
  </cols>
  <sheetData>
    <row r="1" spans="1:7" ht="31.5" x14ac:dyDescent="0.5">
      <c r="A1" s="112" t="s">
        <v>5</v>
      </c>
      <c r="B1" s="112"/>
      <c r="C1" s="113"/>
      <c r="D1" s="114"/>
      <c r="E1" s="113"/>
      <c r="F1" s="113"/>
      <c r="G1" s="113"/>
    </row>
    <row r="2" spans="1:7" x14ac:dyDescent="0.25">
      <c r="A2" s="108" t="s">
        <v>1</v>
      </c>
      <c r="B2" s="110"/>
      <c r="C2" s="110"/>
      <c r="D2" s="16"/>
      <c r="E2" s="111" t="s">
        <v>3</v>
      </c>
      <c r="F2" s="111"/>
      <c r="G2" s="108"/>
    </row>
    <row r="3" spans="1:7" x14ac:dyDescent="0.25">
      <c r="A3" s="25" t="s">
        <v>50</v>
      </c>
      <c r="B3" s="27" t="s">
        <v>51</v>
      </c>
      <c r="C3" s="9" t="s">
        <v>0</v>
      </c>
      <c r="D3" s="17"/>
      <c r="E3" s="28" t="s">
        <v>50</v>
      </c>
      <c r="F3" s="28" t="s">
        <v>51</v>
      </c>
      <c r="G3" s="25" t="s">
        <v>0</v>
      </c>
    </row>
    <row r="4" spans="1:7" x14ac:dyDescent="0.25">
      <c r="A4" s="4"/>
      <c r="B4" s="10"/>
      <c r="C4" s="10"/>
      <c r="D4" s="17"/>
      <c r="E4" s="14"/>
      <c r="F4" s="14"/>
      <c r="G4" s="4"/>
    </row>
    <row r="5" spans="1:7" x14ac:dyDescent="0.25">
      <c r="A5" s="4" t="s">
        <v>61</v>
      </c>
      <c r="B5" s="10" t="s">
        <v>52</v>
      </c>
      <c r="C5" s="11">
        <v>30</v>
      </c>
      <c r="D5" s="17"/>
      <c r="E5" s="14" t="s">
        <v>71</v>
      </c>
      <c r="F5" s="14" t="s">
        <v>70</v>
      </c>
      <c r="G5" s="4">
        <v>2</v>
      </c>
    </row>
    <row r="6" spans="1:7" x14ac:dyDescent="0.25">
      <c r="A6" s="4" t="s">
        <v>62</v>
      </c>
      <c r="B6" s="10" t="s">
        <v>53</v>
      </c>
      <c r="C6" s="11">
        <v>24</v>
      </c>
      <c r="D6" s="17"/>
      <c r="E6" s="14" t="s">
        <v>4</v>
      </c>
      <c r="F6" s="14" t="s">
        <v>4</v>
      </c>
      <c r="G6" s="4">
        <v>1</v>
      </c>
    </row>
    <row r="7" spans="1:7" x14ac:dyDescent="0.25">
      <c r="A7" s="4" t="s">
        <v>63</v>
      </c>
      <c r="B7" s="10" t="s">
        <v>54</v>
      </c>
      <c r="C7" s="11">
        <v>15</v>
      </c>
      <c r="D7" s="17"/>
      <c r="E7" s="14"/>
      <c r="F7" s="14"/>
      <c r="G7" s="4"/>
    </row>
    <row r="8" spans="1:7" x14ac:dyDescent="0.25">
      <c r="A8" s="4" t="s">
        <v>64</v>
      </c>
      <c r="B8" s="10" t="s">
        <v>55</v>
      </c>
      <c r="C8" s="11">
        <v>30</v>
      </c>
      <c r="D8" s="17"/>
      <c r="E8" s="14"/>
      <c r="F8" s="14"/>
      <c r="G8" s="4"/>
    </row>
    <row r="9" spans="1:7" x14ac:dyDescent="0.25">
      <c r="A9" s="4" t="s">
        <v>65</v>
      </c>
      <c r="B9" s="10" t="s">
        <v>56</v>
      </c>
      <c r="C9" s="11">
        <f>18+9</f>
        <v>27</v>
      </c>
      <c r="D9" s="17"/>
      <c r="E9" s="14"/>
      <c r="F9" s="14"/>
      <c r="G9" s="4"/>
    </row>
    <row r="10" spans="1:7" x14ac:dyDescent="0.25">
      <c r="A10" s="4" t="s">
        <v>66</v>
      </c>
      <c r="B10" s="10" t="s">
        <v>57</v>
      </c>
      <c r="C10" s="11">
        <v>35</v>
      </c>
      <c r="D10" s="17"/>
      <c r="E10" s="14"/>
      <c r="F10" s="14"/>
      <c r="G10" s="4"/>
    </row>
    <row r="11" spans="1:7" x14ac:dyDescent="0.25">
      <c r="A11" s="4" t="s">
        <v>67</v>
      </c>
      <c r="B11" s="10" t="s">
        <v>58</v>
      </c>
      <c r="C11" s="11">
        <v>30</v>
      </c>
      <c r="D11" s="17"/>
      <c r="E11" s="14"/>
      <c r="F11" s="14"/>
      <c r="G11" s="4"/>
    </row>
    <row r="12" spans="1:7" x14ac:dyDescent="0.25">
      <c r="A12" s="4" t="s">
        <v>68</v>
      </c>
      <c r="B12" s="10" t="s">
        <v>59</v>
      </c>
      <c r="C12" s="11">
        <v>19</v>
      </c>
      <c r="D12" s="17"/>
      <c r="E12" s="14"/>
      <c r="F12" s="14"/>
      <c r="G12" s="4"/>
    </row>
    <row r="13" spans="1:7" x14ac:dyDescent="0.25">
      <c r="A13" s="4" t="s">
        <v>2</v>
      </c>
      <c r="B13" s="10" t="s">
        <v>2</v>
      </c>
      <c r="C13" s="11">
        <v>16</v>
      </c>
      <c r="D13" s="17"/>
      <c r="E13" s="14"/>
      <c r="F13" s="14"/>
      <c r="G13" s="4"/>
    </row>
    <row r="14" spans="1:7" x14ac:dyDescent="0.25">
      <c r="A14" s="4" t="s">
        <v>69</v>
      </c>
      <c r="B14" s="10" t="s">
        <v>60</v>
      </c>
      <c r="C14" s="11">
        <f>89+60</f>
        <v>149</v>
      </c>
      <c r="D14" s="17"/>
      <c r="E14" s="14"/>
      <c r="F14" s="14"/>
      <c r="G14" s="4"/>
    </row>
    <row r="15" spans="1:7" x14ac:dyDescent="0.25">
      <c r="A15" s="10"/>
      <c r="B15" s="30" t="s">
        <v>242</v>
      </c>
      <c r="C15" s="11">
        <v>15</v>
      </c>
      <c r="D15" s="17"/>
      <c r="E15" s="30"/>
      <c r="F15" s="14"/>
      <c r="G15" s="4"/>
    </row>
    <row r="16" spans="1:7" ht="27" customHeight="1" x14ac:dyDescent="0.25">
      <c r="A16" s="110" t="s">
        <v>6</v>
      </c>
      <c r="B16" s="111"/>
      <c r="C16" s="12">
        <f>SUM(C5:C15)</f>
        <v>390</v>
      </c>
      <c r="D16" s="18"/>
      <c r="E16" s="110" t="s">
        <v>7</v>
      </c>
      <c r="F16" s="111"/>
      <c r="G16" s="8">
        <v>2</v>
      </c>
    </row>
    <row r="17" spans="1:3" x14ac:dyDescent="0.25">
      <c r="A17" s="2"/>
      <c r="B17" s="2"/>
      <c r="C17" s="1"/>
    </row>
    <row r="18" spans="1:3" x14ac:dyDescent="0.25">
      <c r="C18" s="1"/>
    </row>
    <row r="19" spans="1:3" x14ac:dyDescent="0.25">
      <c r="C19" s="1"/>
    </row>
    <row r="20" spans="1:3" x14ac:dyDescent="0.25">
      <c r="C20" s="1"/>
    </row>
    <row r="21" spans="1:3" x14ac:dyDescent="0.25">
      <c r="C21" s="1"/>
    </row>
    <row r="22" spans="1:3" x14ac:dyDescent="0.25">
      <c r="C22" s="1"/>
    </row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2" spans="1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</sheetData>
  <sortState ref="A5:B14">
    <sortCondition ref="A5"/>
  </sortState>
  <mergeCells count="5">
    <mergeCell ref="A2:C2"/>
    <mergeCell ref="E2:G2"/>
    <mergeCell ref="A1:G1"/>
    <mergeCell ref="A16:B16"/>
    <mergeCell ref="E16:F1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sqref="A1:M1"/>
    </sheetView>
  </sheetViews>
  <sheetFormatPr defaultRowHeight="15" x14ac:dyDescent="0.25"/>
  <cols>
    <col min="1" max="1" width="43" bestFit="1" customWidth="1"/>
    <col min="2" max="2" width="32.5703125" bestFit="1" customWidth="1"/>
    <col min="3" max="3" width="12" bestFit="1" customWidth="1"/>
    <col min="5" max="5" width="25.140625" bestFit="1" customWidth="1"/>
    <col min="6" max="6" width="26.42578125" bestFit="1" customWidth="1"/>
    <col min="7" max="7" width="12" bestFit="1" customWidth="1"/>
    <col min="9" max="9" width="25.140625" bestFit="1" customWidth="1"/>
    <col min="10" max="10" width="12" bestFit="1" customWidth="1"/>
    <col min="12" max="12" width="28.42578125" bestFit="1" customWidth="1"/>
  </cols>
  <sheetData>
    <row r="1" spans="1:13" ht="31.5" x14ac:dyDescent="0.5">
      <c r="A1" s="112" t="s">
        <v>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115" t="s">
        <v>1</v>
      </c>
      <c r="B2" s="116"/>
      <c r="C2" s="116"/>
      <c r="D2" s="17"/>
      <c r="E2" s="117" t="s">
        <v>3</v>
      </c>
      <c r="F2" s="117"/>
      <c r="G2" s="115"/>
      <c r="I2" s="115" t="s">
        <v>243</v>
      </c>
      <c r="J2" s="115"/>
      <c r="L2" s="8" t="s">
        <v>20</v>
      </c>
      <c r="M2" s="8">
        <v>326</v>
      </c>
    </row>
    <row r="3" spans="1:13" x14ac:dyDescent="0.25">
      <c r="A3" s="25" t="s">
        <v>50</v>
      </c>
      <c r="B3" s="27" t="s">
        <v>51</v>
      </c>
      <c r="C3" s="27" t="s">
        <v>0</v>
      </c>
      <c r="D3" s="17"/>
      <c r="E3" s="13" t="s">
        <v>50</v>
      </c>
      <c r="F3" s="13" t="s">
        <v>51</v>
      </c>
      <c r="G3" s="5" t="s">
        <v>0</v>
      </c>
      <c r="I3" s="19" t="s">
        <v>154</v>
      </c>
      <c r="J3" s="19" t="s">
        <v>0</v>
      </c>
      <c r="L3" s="8" t="s">
        <v>21</v>
      </c>
      <c r="M3" s="8">
        <v>8</v>
      </c>
    </row>
    <row r="4" spans="1:13" x14ac:dyDescent="0.25">
      <c r="A4" s="4"/>
      <c r="B4" s="10"/>
      <c r="C4" s="10"/>
      <c r="D4" s="17"/>
      <c r="E4" s="14"/>
      <c r="F4" s="14"/>
      <c r="G4" s="4"/>
      <c r="I4" s="4" t="s">
        <v>18</v>
      </c>
      <c r="J4" s="4">
        <v>5</v>
      </c>
    </row>
    <row r="5" spans="1:13" x14ac:dyDescent="0.25">
      <c r="A5" s="4" t="s">
        <v>106</v>
      </c>
      <c r="B5" s="10" t="s">
        <v>72</v>
      </c>
      <c r="C5" s="11">
        <v>4</v>
      </c>
      <c r="D5" s="17"/>
      <c r="E5" s="14" t="s">
        <v>146</v>
      </c>
      <c r="F5" s="14" t="s">
        <v>137</v>
      </c>
      <c r="G5" s="4">
        <v>1</v>
      </c>
      <c r="I5" s="4" t="s">
        <v>17</v>
      </c>
      <c r="J5" s="4">
        <v>1</v>
      </c>
    </row>
    <row r="6" spans="1:13" x14ac:dyDescent="0.25">
      <c r="A6" s="4" t="s">
        <v>107</v>
      </c>
      <c r="B6" s="10" t="s">
        <v>73</v>
      </c>
      <c r="C6" s="11">
        <v>9</v>
      </c>
      <c r="D6" s="17"/>
      <c r="E6" s="14" t="s">
        <v>17</v>
      </c>
      <c r="F6" s="14" t="s">
        <v>138</v>
      </c>
      <c r="G6" s="4">
        <v>1</v>
      </c>
      <c r="I6" s="4" t="s">
        <v>19</v>
      </c>
      <c r="J6" s="4">
        <v>3</v>
      </c>
    </row>
    <row r="7" spans="1:13" x14ac:dyDescent="0.25">
      <c r="A7" s="4" t="s">
        <v>9</v>
      </c>
      <c r="B7" s="10" t="s">
        <v>9</v>
      </c>
      <c r="C7" s="11">
        <v>19</v>
      </c>
      <c r="D7" s="17"/>
      <c r="E7" s="14" t="s">
        <v>147</v>
      </c>
      <c r="F7" s="14" t="s">
        <v>139</v>
      </c>
      <c r="G7" s="4">
        <v>1</v>
      </c>
      <c r="I7" s="4" t="s">
        <v>16</v>
      </c>
      <c r="J7" s="4">
        <v>2</v>
      </c>
    </row>
    <row r="8" spans="1:13" x14ac:dyDescent="0.25">
      <c r="A8" s="4" t="s">
        <v>12</v>
      </c>
      <c r="B8" s="10" t="s">
        <v>74</v>
      </c>
      <c r="C8" s="11">
        <v>6</v>
      </c>
      <c r="D8" s="17"/>
      <c r="E8" s="14" t="s">
        <v>148</v>
      </c>
      <c r="F8" s="14" t="s">
        <v>140</v>
      </c>
      <c r="G8" s="4">
        <v>1</v>
      </c>
      <c r="I8" s="4" t="s">
        <v>15</v>
      </c>
      <c r="J8" s="4">
        <v>3</v>
      </c>
    </row>
    <row r="9" spans="1:13" x14ac:dyDescent="0.25">
      <c r="A9" s="4" t="s">
        <v>108</v>
      </c>
      <c r="B9" s="10" t="s">
        <v>75</v>
      </c>
      <c r="C9" s="11">
        <v>28</v>
      </c>
      <c r="D9" s="17"/>
      <c r="E9" s="4" t="s">
        <v>149</v>
      </c>
      <c r="F9" s="4" t="s">
        <v>141</v>
      </c>
      <c r="G9" s="4">
        <v>2</v>
      </c>
      <c r="I9" s="4"/>
      <c r="J9" s="4"/>
    </row>
    <row r="10" spans="1:13" x14ac:dyDescent="0.25">
      <c r="A10" s="4" t="s">
        <v>109</v>
      </c>
      <c r="B10" s="10" t="s">
        <v>76</v>
      </c>
      <c r="C10" s="11">
        <v>9</v>
      </c>
      <c r="D10" s="17"/>
      <c r="E10" s="14" t="s">
        <v>128</v>
      </c>
      <c r="F10" s="14" t="s">
        <v>95</v>
      </c>
      <c r="G10" s="4">
        <v>2</v>
      </c>
      <c r="I10" s="4"/>
      <c r="J10" s="4"/>
    </row>
    <row r="11" spans="1:13" x14ac:dyDescent="0.25">
      <c r="A11" s="4" t="s">
        <v>110</v>
      </c>
      <c r="B11" s="10" t="s">
        <v>77</v>
      </c>
      <c r="C11" s="11">
        <v>20</v>
      </c>
      <c r="D11" s="17"/>
      <c r="E11" s="14" t="s">
        <v>150</v>
      </c>
      <c r="F11" s="14" t="s">
        <v>142</v>
      </c>
      <c r="G11" s="4">
        <v>2</v>
      </c>
      <c r="I11" s="4"/>
      <c r="J11" s="4"/>
    </row>
    <row r="12" spans="1:13" x14ac:dyDescent="0.25">
      <c r="A12" s="4" t="s">
        <v>111</v>
      </c>
      <c r="B12" s="10" t="s">
        <v>78</v>
      </c>
      <c r="C12" s="11">
        <v>30</v>
      </c>
      <c r="D12" s="17"/>
      <c r="E12" s="14" t="s">
        <v>151</v>
      </c>
      <c r="F12" s="14" t="s">
        <v>143</v>
      </c>
      <c r="G12" s="4">
        <v>1</v>
      </c>
      <c r="I12" s="4"/>
      <c r="J12" s="4"/>
    </row>
    <row r="13" spans="1:13" x14ac:dyDescent="0.25">
      <c r="A13" s="4" t="s">
        <v>112</v>
      </c>
      <c r="B13" s="10" t="s">
        <v>79</v>
      </c>
      <c r="C13" s="11">
        <v>16</v>
      </c>
      <c r="D13" s="17"/>
      <c r="E13" s="14" t="s">
        <v>152</v>
      </c>
      <c r="F13" s="14" t="s">
        <v>144</v>
      </c>
      <c r="G13" s="4">
        <v>2</v>
      </c>
      <c r="I13" s="4"/>
      <c r="J13" s="4"/>
    </row>
    <row r="14" spans="1:13" x14ac:dyDescent="0.25">
      <c r="A14" s="4" t="s">
        <v>11</v>
      </c>
      <c r="B14" s="10" t="s">
        <v>11</v>
      </c>
      <c r="C14" s="11">
        <v>1</v>
      </c>
      <c r="D14" s="17"/>
      <c r="E14" s="14" t="s">
        <v>153</v>
      </c>
      <c r="F14" s="14" t="s">
        <v>145</v>
      </c>
      <c r="G14" s="4">
        <v>1</v>
      </c>
      <c r="I14" s="4"/>
      <c r="J14" s="4"/>
    </row>
    <row r="15" spans="1:13" x14ac:dyDescent="0.25">
      <c r="A15" s="4" t="s">
        <v>113</v>
      </c>
      <c r="B15" s="10" t="s">
        <v>80</v>
      </c>
      <c r="C15" s="11">
        <v>8</v>
      </c>
      <c r="D15" s="17"/>
      <c r="E15" s="14"/>
      <c r="F15" s="14"/>
      <c r="G15" s="4"/>
      <c r="I15" s="4"/>
      <c r="J15" s="4"/>
    </row>
    <row r="16" spans="1:13" x14ac:dyDescent="0.25">
      <c r="A16" s="4" t="s">
        <v>114</v>
      </c>
      <c r="B16" s="10" t="s">
        <v>81</v>
      </c>
      <c r="C16" s="11">
        <v>5</v>
      </c>
      <c r="D16" s="17"/>
      <c r="E16" s="14"/>
      <c r="F16" s="14"/>
      <c r="G16" s="4"/>
      <c r="I16" s="4"/>
      <c r="J16" s="4"/>
    </row>
    <row r="17" spans="1:10" x14ac:dyDescent="0.25">
      <c r="A17" s="4" t="s">
        <v>115</v>
      </c>
      <c r="B17" s="10" t="s">
        <v>82</v>
      </c>
      <c r="C17" s="11">
        <v>1</v>
      </c>
      <c r="D17" s="17"/>
      <c r="E17" s="14"/>
      <c r="F17" s="14"/>
      <c r="G17" s="4"/>
      <c r="I17" s="4"/>
      <c r="J17" s="4"/>
    </row>
    <row r="18" spans="1:10" x14ac:dyDescent="0.25">
      <c r="A18" s="4" t="s">
        <v>116</v>
      </c>
      <c r="B18" s="10" t="s">
        <v>83</v>
      </c>
      <c r="C18" s="11">
        <v>12</v>
      </c>
      <c r="D18" s="17"/>
      <c r="E18" s="14"/>
      <c r="F18" s="14"/>
      <c r="G18" s="4"/>
      <c r="I18" s="4"/>
      <c r="J18" s="4"/>
    </row>
    <row r="19" spans="1:10" x14ac:dyDescent="0.25">
      <c r="A19" s="4" t="s">
        <v>117</v>
      </c>
      <c r="B19" s="10" t="s">
        <v>84</v>
      </c>
      <c r="C19" s="11">
        <f>20+36</f>
        <v>56</v>
      </c>
      <c r="D19" s="17"/>
      <c r="E19" s="14"/>
      <c r="F19" s="14"/>
      <c r="G19" s="4"/>
      <c r="I19" s="4"/>
      <c r="J19" s="4"/>
    </row>
    <row r="20" spans="1:10" x14ac:dyDescent="0.25">
      <c r="A20" s="4" t="s">
        <v>118</v>
      </c>
      <c r="B20" s="10" t="s">
        <v>85</v>
      </c>
      <c r="C20" s="11">
        <v>16</v>
      </c>
      <c r="D20" s="17"/>
      <c r="E20" s="14"/>
      <c r="F20" s="14"/>
      <c r="G20" s="4"/>
      <c r="I20" s="4"/>
      <c r="J20" s="4"/>
    </row>
    <row r="21" spans="1:10" x14ac:dyDescent="0.25">
      <c r="A21" s="4" t="s">
        <v>119</v>
      </c>
      <c r="B21" s="10" t="s">
        <v>86</v>
      </c>
      <c r="C21" s="11">
        <v>2</v>
      </c>
      <c r="D21" s="17"/>
      <c r="E21" s="14"/>
      <c r="F21" s="14"/>
      <c r="G21" s="4"/>
      <c r="I21" s="4"/>
      <c r="J21" s="4"/>
    </row>
    <row r="22" spans="1:10" x14ac:dyDescent="0.25">
      <c r="A22" s="4" t="s">
        <v>120</v>
      </c>
      <c r="B22" s="10" t="s">
        <v>87</v>
      </c>
      <c r="C22" s="11">
        <f>29+8+18</f>
        <v>55</v>
      </c>
      <c r="D22" s="17"/>
      <c r="E22" s="14"/>
      <c r="F22" s="14"/>
      <c r="G22" s="4"/>
      <c r="I22" s="4"/>
      <c r="J22" s="4"/>
    </row>
    <row r="23" spans="1:10" x14ac:dyDescent="0.25">
      <c r="A23" s="4" t="s">
        <v>121</v>
      </c>
      <c r="B23" s="10" t="s">
        <v>88</v>
      </c>
      <c r="C23" s="11">
        <v>8</v>
      </c>
      <c r="D23" s="17"/>
      <c r="E23" s="14"/>
      <c r="F23" s="14"/>
      <c r="G23" s="4"/>
      <c r="I23" s="4"/>
      <c r="J23" s="4"/>
    </row>
    <row r="24" spans="1:10" x14ac:dyDescent="0.25">
      <c r="A24" s="4" t="s">
        <v>10</v>
      </c>
      <c r="B24" s="10" t="s">
        <v>10</v>
      </c>
      <c r="C24" s="11">
        <v>10</v>
      </c>
      <c r="D24" s="17"/>
      <c r="E24" s="14"/>
      <c r="F24" s="14"/>
      <c r="G24" s="4"/>
      <c r="I24" s="4"/>
      <c r="J24" s="4"/>
    </row>
    <row r="25" spans="1:10" x14ac:dyDescent="0.25">
      <c r="A25" s="4" t="s">
        <v>122</v>
      </c>
      <c r="B25" s="29" t="s">
        <v>91</v>
      </c>
      <c r="C25" s="11">
        <v>3</v>
      </c>
      <c r="D25" s="17"/>
      <c r="E25" s="14"/>
      <c r="F25" s="14"/>
      <c r="G25" s="4"/>
      <c r="I25" s="4"/>
      <c r="J25" s="4"/>
    </row>
    <row r="26" spans="1:10" x14ac:dyDescent="0.25">
      <c r="A26" s="4" t="s">
        <v>123</v>
      </c>
      <c r="B26" s="10" t="s">
        <v>89</v>
      </c>
      <c r="C26" s="11">
        <f>30+48</f>
        <v>78</v>
      </c>
      <c r="D26" s="17"/>
      <c r="E26" s="14"/>
      <c r="F26" s="14"/>
      <c r="G26" s="4"/>
      <c r="I26" s="4"/>
      <c r="J26" s="4"/>
    </row>
    <row r="27" spans="1:10" x14ac:dyDescent="0.25">
      <c r="A27" s="4" t="s">
        <v>124</v>
      </c>
      <c r="B27" s="10" t="s">
        <v>90</v>
      </c>
      <c r="C27" s="11">
        <v>12</v>
      </c>
      <c r="D27" s="17"/>
      <c r="E27" s="14"/>
      <c r="F27" s="14"/>
      <c r="G27" s="4"/>
      <c r="I27" s="4"/>
      <c r="J27" s="4"/>
    </row>
    <row r="28" spans="1:10" x14ac:dyDescent="0.25">
      <c r="A28" s="4" t="s">
        <v>125</v>
      </c>
      <c r="B28" s="10" t="s">
        <v>92</v>
      </c>
      <c r="C28" s="11">
        <v>6</v>
      </c>
      <c r="D28" s="17"/>
      <c r="E28" s="14"/>
      <c r="F28" s="14"/>
      <c r="G28" s="4"/>
      <c r="I28" s="4"/>
      <c r="J28" s="4"/>
    </row>
    <row r="29" spans="1:10" x14ac:dyDescent="0.25">
      <c r="A29" s="4" t="s">
        <v>126</v>
      </c>
      <c r="B29" s="10" t="s">
        <v>93</v>
      </c>
      <c r="C29" s="11">
        <f>30+12</f>
        <v>42</v>
      </c>
      <c r="D29" s="17"/>
      <c r="E29" s="14"/>
      <c r="F29" s="14"/>
      <c r="G29" s="4"/>
      <c r="I29" s="4"/>
      <c r="J29" s="4"/>
    </row>
    <row r="30" spans="1:10" x14ac:dyDescent="0.25">
      <c r="A30" s="4" t="s">
        <v>127</v>
      </c>
      <c r="B30" s="10" t="s">
        <v>94</v>
      </c>
      <c r="C30" s="11">
        <v>10</v>
      </c>
      <c r="D30" s="17"/>
      <c r="E30" s="14"/>
      <c r="F30" s="14"/>
      <c r="G30" s="4"/>
      <c r="I30" s="4"/>
      <c r="J30" s="4"/>
    </row>
    <row r="31" spans="1:10" x14ac:dyDescent="0.25">
      <c r="A31" s="4" t="s">
        <v>128</v>
      </c>
      <c r="B31" s="10" t="s">
        <v>95</v>
      </c>
      <c r="C31" s="11">
        <v>17</v>
      </c>
      <c r="D31" s="17"/>
      <c r="E31" s="14"/>
      <c r="F31" s="14"/>
      <c r="G31" s="4"/>
      <c r="I31" s="4"/>
      <c r="J31" s="4"/>
    </row>
    <row r="32" spans="1:10" x14ac:dyDescent="0.25">
      <c r="A32" s="4" t="s">
        <v>129</v>
      </c>
      <c r="B32" s="10" t="s">
        <v>96</v>
      </c>
      <c r="C32" s="11">
        <v>1</v>
      </c>
      <c r="D32" s="17"/>
      <c r="E32" s="14"/>
      <c r="F32" s="14"/>
      <c r="G32" s="4"/>
      <c r="I32" s="4"/>
      <c r="J32" s="4"/>
    </row>
    <row r="33" spans="1:11" x14ac:dyDescent="0.25">
      <c r="A33" s="4" t="s">
        <v>130</v>
      </c>
      <c r="B33" s="10" t="s">
        <v>97</v>
      </c>
      <c r="C33" s="11">
        <v>9</v>
      </c>
      <c r="D33" s="17"/>
      <c r="E33" s="14"/>
      <c r="F33" s="14"/>
      <c r="G33" s="4"/>
      <c r="I33" s="4"/>
      <c r="J33" s="4"/>
    </row>
    <row r="34" spans="1:11" x14ac:dyDescent="0.25">
      <c r="A34" s="4" t="s">
        <v>131</v>
      </c>
      <c r="B34" s="10" t="s">
        <v>98</v>
      </c>
      <c r="C34" s="11">
        <v>13</v>
      </c>
      <c r="D34" s="17"/>
      <c r="E34" s="14"/>
      <c r="F34" s="14"/>
      <c r="G34" s="4"/>
      <c r="I34" s="4"/>
      <c r="J34" s="4"/>
    </row>
    <row r="35" spans="1:11" x14ac:dyDescent="0.25">
      <c r="A35" s="4" t="s">
        <v>132</v>
      </c>
      <c r="B35" s="10" t="s">
        <v>99</v>
      </c>
      <c r="C35" s="11">
        <v>20</v>
      </c>
      <c r="D35" s="17"/>
      <c r="E35" s="14"/>
      <c r="F35" s="14"/>
      <c r="G35" s="4"/>
      <c r="I35" s="4"/>
      <c r="J35" s="4"/>
    </row>
    <row r="36" spans="1:11" x14ac:dyDescent="0.25">
      <c r="A36" s="4" t="s">
        <v>133</v>
      </c>
      <c r="B36" s="10" t="s">
        <v>100</v>
      </c>
      <c r="C36" s="11">
        <v>8</v>
      </c>
      <c r="D36" s="17"/>
      <c r="E36" s="14"/>
      <c r="F36" s="14"/>
      <c r="G36" s="4"/>
      <c r="I36" s="4"/>
      <c r="J36" s="4"/>
    </row>
    <row r="37" spans="1:11" x14ac:dyDescent="0.25">
      <c r="A37" s="4" t="s">
        <v>134</v>
      </c>
      <c r="B37" s="10" t="s">
        <v>101</v>
      </c>
      <c r="C37" s="11">
        <v>23</v>
      </c>
      <c r="D37" s="17"/>
      <c r="E37" s="14"/>
      <c r="F37" s="14"/>
      <c r="G37" s="4"/>
      <c r="I37" s="4"/>
      <c r="J37" s="4"/>
    </row>
    <row r="38" spans="1:11" x14ac:dyDescent="0.25">
      <c r="A38" s="4" t="s">
        <v>135</v>
      </c>
      <c r="B38" s="10" t="s">
        <v>102</v>
      </c>
      <c r="C38" s="11">
        <v>6</v>
      </c>
      <c r="D38" s="17"/>
      <c r="E38" s="14"/>
      <c r="F38" s="14"/>
      <c r="G38" s="4"/>
      <c r="I38" s="4"/>
      <c r="J38" s="4"/>
    </row>
    <row r="39" spans="1:11" x14ac:dyDescent="0.25">
      <c r="A39" s="4" t="s">
        <v>136</v>
      </c>
      <c r="B39" s="10" t="s">
        <v>103</v>
      </c>
      <c r="C39" s="11">
        <v>18</v>
      </c>
      <c r="D39" s="17"/>
      <c r="E39" s="14"/>
      <c r="F39" s="14"/>
      <c r="G39" s="4"/>
      <c r="I39" s="4"/>
      <c r="J39" s="4"/>
    </row>
    <row r="40" spans="1:11" x14ac:dyDescent="0.25">
      <c r="A40" s="4" t="s">
        <v>105</v>
      </c>
      <c r="B40" s="10" t="s">
        <v>104</v>
      </c>
      <c r="C40" s="11">
        <v>30</v>
      </c>
      <c r="D40" s="17"/>
      <c r="E40" s="14"/>
      <c r="F40" s="14"/>
      <c r="G40" s="4"/>
      <c r="I40" s="4"/>
      <c r="J40" s="4"/>
    </row>
    <row r="41" spans="1:11" x14ac:dyDescent="0.25">
      <c r="A41" s="10"/>
      <c r="B41" s="30" t="s">
        <v>156</v>
      </c>
      <c r="C41" s="11">
        <v>25</v>
      </c>
      <c r="D41" s="17"/>
      <c r="E41" s="14"/>
      <c r="F41" s="14"/>
      <c r="G41" s="4"/>
      <c r="I41" s="4"/>
      <c r="J41" s="4"/>
    </row>
    <row r="42" spans="1:11" x14ac:dyDescent="0.25">
      <c r="A42" s="10"/>
      <c r="B42" s="30" t="s">
        <v>155</v>
      </c>
      <c r="C42" s="11">
        <v>13</v>
      </c>
      <c r="D42" s="17"/>
      <c r="E42" s="14"/>
      <c r="F42" s="14"/>
      <c r="G42" s="4"/>
      <c r="I42" s="4"/>
      <c r="J42" s="4"/>
    </row>
    <row r="43" spans="1:11" x14ac:dyDescent="0.25">
      <c r="A43" s="110" t="s">
        <v>6</v>
      </c>
      <c r="B43" s="111"/>
      <c r="C43" s="12">
        <f>SUM(C5:C42)</f>
        <v>649</v>
      </c>
      <c r="D43" s="18"/>
      <c r="E43" s="15" t="s">
        <v>7</v>
      </c>
      <c r="F43" s="15"/>
      <c r="G43" s="8">
        <f>SUM(G5:G40)</f>
        <v>14</v>
      </c>
      <c r="I43" s="8" t="s">
        <v>14</v>
      </c>
      <c r="J43" s="8">
        <f>SUM(J4:J40)</f>
        <v>14</v>
      </c>
      <c r="K43" s="3"/>
    </row>
  </sheetData>
  <sortState ref="A5:B40">
    <sortCondition ref="A5"/>
  </sortState>
  <mergeCells count="5">
    <mergeCell ref="A2:C2"/>
    <mergeCell ref="E2:G2"/>
    <mergeCell ref="I2:J2"/>
    <mergeCell ref="A1:M1"/>
    <mergeCell ref="A43:B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M1"/>
    </sheetView>
  </sheetViews>
  <sheetFormatPr defaultRowHeight="15" x14ac:dyDescent="0.25"/>
  <cols>
    <col min="1" max="1" width="41" bestFit="1" customWidth="1"/>
    <col min="2" max="2" width="40.140625" bestFit="1" customWidth="1"/>
    <col min="3" max="3" width="12" bestFit="1" customWidth="1"/>
    <col min="5" max="5" width="38.85546875" bestFit="1" customWidth="1"/>
    <col min="6" max="6" width="26.42578125" bestFit="1" customWidth="1"/>
    <col min="7" max="7" width="12" bestFit="1" customWidth="1"/>
    <col min="9" max="9" width="25.140625" bestFit="1" customWidth="1"/>
    <col min="10" max="10" width="12" bestFit="1" customWidth="1"/>
    <col min="12" max="12" width="28.42578125" bestFit="1" customWidth="1"/>
    <col min="13" max="13" width="5.85546875" customWidth="1"/>
  </cols>
  <sheetData>
    <row r="1" spans="1:13" ht="31.5" x14ac:dyDescent="0.5">
      <c r="A1" s="112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115" t="s">
        <v>1</v>
      </c>
      <c r="B2" s="116"/>
      <c r="C2" s="116"/>
      <c r="D2" s="17"/>
      <c r="E2" s="117" t="s">
        <v>3</v>
      </c>
      <c r="F2" s="117"/>
      <c r="G2" s="115"/>
      <c r="I2" s="115" t="s">
        <v>13</v>
      </c>
      <c r="J2" s="115"/>
      <c r="L2" s="8" t="s">
        <v>20</v>
      </c>
      <c r="M2" s="8">
        <v>5</v>
      </c>
    </row>
    <row r="3" spans="1:13" x14ac:dyDescent="0.25">
      <c r="A3" s="25" t="s">
        <v>154</v>
      </c>
      <c r="B3" s="27" t="s">
        <v>51</v>
      </c>
      <c r="C3" s="9" t="s">
        <v>0</v>
      </c>
      <c r="D3" s="17"/>
      <c r="E3" s="13" t="s">
        <v>154</v>
      </c>
      <c r="F3" s="13" t="s">
        <v>223</v>
      </c>
      <c r="G3" s="5" t="s">
        <v>0</v>
      </c>
      <c r="I3" s="19" t="s">
        <v>154</v>
      </c>
      <c r="J3" s="19" t="s">
        <v>0</v>
      </c>
      <c r="L3" s="8" t="s">
        <v>21</v>
      </c>
      <c r="M3" s="8">
        <v>2</v>
      </c>
    </row>
    <row r="4" spans="1:13" x14ac:dyDescent="0.25">
      <c r="A4" s="4"/>
      <c r="B4" s="10"/>
      <c r="C4" s="10"/>
      <c r="D4" s="17"/>
      <c r="E4" s="14"/>
      <c r="F4" s="14"/>
      <c r="G4" s="6"/>
      <c r="I4" s="4" t="s">
        <v>34</v>
      </c>
      <c r="J4" s="4">
        <v>1</v>
      </c>
      <c r="L4" s="8" t="s">
        <v>22</v>
      </c>
      <c r="M4" s="8">
        <v>1</v>
      </c>
    </row>
    <row r="5" spans="1:13" x14ac:dyDescent="0.25">
      <c r="A5" s="4" t="s">
        <v>24</v>
      </c>
      <c r="B5" s="10" t="s">
        <v>168</v>
      </c>
      <c r="C5" s="11">
        <v>50</v>
      </c>
      <c r="D5" s="17"/>
      <c r="E5" s="4" t="s">
        <v>241</v>
      </c>
      <c r="F5" s="4" t="s">
        <v>234</v>
      </c>
      <c r="G5" s="6">
        <v>1</v>
      </c>
      <c r="I5" s="4"/>
      <c r="J5" s="4"/>
    </row>
    <row r="6" spans="1:13" x14ac:dyDescent="0.25">
      <c r="A6" s="4" t="s">
        <v>205</v>
      </c>
      <c r="B6" s="10" t="s">
        <v>174</v>
      </c>
      <c r="C6" s="11">
        <v>1</v>
      </c>
      <c r="D6" s="17"/>
      <c r="E6" s="4" t="s">
        <v>222</v>
      </c>
      <c r="F6" s="4" t="s">
        <v>174</v>
      </c>
      <c r="G6" s="6">
        <v>1</v>
      </c>
      <c r="I6" s="4"/>
      <c r="J6" s="4"/>
    </row>
    <row r="7" spans="1:13" x14ac:dyDescent="0.25">
      <c r="A7" s="4" t="s">
        <v>214</v>
      </c>
      <c r="B7" s="10" t="s">
        <v>183</v>
      </c>
      <c r="C7" s="11">
        <v>2</v>
      </c>
      <c r="D7" s="17"/>
      <c r="E7" s="14" t="s">
        <v>239</v>
      </c>
      <c r="F7" s="14" t="s">
        <v>231</v>
      </c>
      <c r="G7" s="6">
        <v>1</v>
      </c>
      <c r="I7" s="4"/>
      <c r="J7" s="4"/>
    </row>
    <row r="8" spans="1:13" x14ac:dyDescent="0.25">
      <c r="A8" s="4" t="s">
        <v>198</v>
      </c>
      <c r="B8" s="10" t="s">
        <v>160</v>
      </c>
      <c r="C8" s="11">
        <f>30+3</f>
        <v>33</v>
      </c>
      <c r="D8" s="17"/>
      <c r="E8" s="14" t="s">
        <v>210</v>
      </c>
      <c r="F8" s="14" t="s">
        <v>232</v>
      </c>
      <c r="G8" s="6">
        <v>1</v>
      </c>
      <c r="I8" s="4"/>
      <c r="J8" s="4"/>
    </row>
    <row r="9" spans="1:13" x14ac:dyDescent="0.25">
      <c r="A9" s="4" t="s">
        <v>216</v>
      </c>
      <c r="B9" s="10" t="s">
        <v>185</v>
      </c>
      <c r="C9" s="11">
        <v>19</v>
      </c>
      <c r="D9" s="17"/>
      <c r="E9" s="4" t="s">
        <v>43</v>
      </c>
      <c r="F9" s="4" t="s">
        <v>224</v>
      </c>
      <c r="G9" s="6">
        <v>1</v>
      </c>
      <c r="I9" s="4"/>
      <c r="J9" s="4"/>
    </row>
    <row r="10" spans="1:13" x14ac:dyDescent="0.25">
      <c r="A10" s="4" t="s">
        <v>112</v>
      </c>
      <c r="B10" s="10" t="s">
        <v>79</v>
      </c>
      <c r="C10" s="11">
        <v>19</v>
      </c>
      <c r="D10" s="17"/>
      <c r="E10" s="14" t="s">
        <v>147</v>
      </c>
      <c r="F10" s="14" t="s">
        <v>229</v>
      </c>
      <c r="G10" s="6">
        <v>1</v>
      </c>
      <c r="I10" s="4"/>
      <c r="J10" s="4"/>
    </row>
    <row r="11" spans="1:13" x14ac:dyDescent="0.25">
      <c r="A11" s="4" t="s">
        <v>210</v>
      </c>
      <c r="B11" s="10" t="s">
        <v>179</v>
      </c>
      <c r="C11" s="11">
        <v>18</v>
      </c>
      <c r="D11" s="17"/>
      <c r="E11" s="14" t="s">
        <v>35</v>
      </c>
      <c r="F11" s="14" t="s">
        <v>224</v>
      </c>
      <c r="G11" s="6">
        <v>1</v>
      </c>
      <c r="I11" s="4"/>
      <c r="J11" s="4"/>
    </row>
    <row r="12" spans="1:13" x14ac:dyDescent="0.25">
      <c r="A12" s="4" t="s">
        <v>202</v>
      </c>
      <c r="B12" s="10" t="s">
        <v>165</v>
      </c>
      <c r="C12" s="11">
        <v>11</v>
      </c>
      <c r="D12" s="17"/>
      <c r="E12" s="14" t="s">
        <v>19</v>
      </c>
      <c r="F12" s="14" t="s">
        <v>224</v>
      </c>
      <c r="G12" s="6">
        <v>1</v>
      </c>
      <c r="I12" s="4"/>
      <c r="J12" s="4"/>
    </row>
    <row r="13" spans="1:13" x14ac:dyDescent="0.25">
      <c r="A13" s="4" t="s">
        <v>199</v>
      </c>
      <c r="B13" s="10" t="s">
        <v>161</v>
      </c>
      <c r="C13" s="11">
        <v>5</v>
      </c>
      <c r="D13" s="17"/>
      <c r="E13" s="14" t="s">
        <v>121</v>
      </c>
      <c r="F13" s="14" t="s">
        <v>226</v>
      </c>
      <c r="G13" s="6">
        <v>1</v>
      </c>
      <c r="I13" s="4"/>
      <c r="J13" s="4"/>
    </row>
    <row r="14" spans="1:13" x14ac:dyDescent="0.25">
      <c r="A14" s="4" t="s">
        <v>206</v>
      </c>
      <c r="B14" s="10" t="s">
        <v>175</v>
      </c>
      <c r="C14" s="11">
        <v>9</v>
      </c>
      <c r="D14" s="17"/>
      <c r="E14" s="14" t="s">
        <v>235</v>
      </c>
      <c r="F14" s="14" t="s">
        <v>225</v>
      </c>
      <c r="G14" s="6">
        <v>2</v>
      </c>
      <c r="I14" s="4"/>
      <c r="J14" s="4"/>
    </row>
    <row r="15" spans="1:13" x14ac:dyDescent="0.25">
      <c r="A15" s="4" t="s">
        <v>31</v>
      </c>
      <c r="B15" s="10" t="s">
        <v>186</v>
      </c>
      <c r="C15" s="11">
        <v>8</v>
      </c>
      <c r="D15" s="17"/>
      <c r="E15" s="14" t="s">
        <v>237</v>
      </c>
      <c r="F15" s="14" t="s">
        <v>228</v>
      </c>
      <c r="G15" s="6">
        <v>1</v>
      </c>
      <c r="I15" s="4"/>
      <c r="J15" s="4"/>
    </row>
    <row r="16" spans="1:13" x14ac:dyDescent="0.25">
      <c r="A16" s="4" t="s">
        <v>220</v>
      </c>
      <c r="B16" s="10" t="s">
        <v>191</v>
      </c>
      <c r="C16" s="11">
        <v>10</v>
      </c>
      <c r="D16" s="17"/>
      <c r="E16" s="14" t="s">
        <v>39</v>
      </c>
      <c r="F16" s="14" t="s">
        <v>224</v>
      </c>
      <c r="G16" s="6">
        <v>1</v>
      </c>
      <c r="I16" s="4"/>
      <c r="J16" s="4"/>
    </row>
    <row r="17" spans="1:10" x14ac:dyDescent="0.25">
      <c r="A17" s="4" t="s">
        <v>217</v>
      </c>
      <c r="B17" s="10" t="s">
        <v>187</v>
      </c>
      <c r="C17" s="11">
        <v>2</v>
      </c>
      <c r="D17" s="17"/>
      <c r="E17" s="14" t="s">
        <v>36</v>
      </c>
      <c r="F17" s="14" t="s">
        <v>224</v>
      </c>
      <c r="G17" s="6">
        <v>4</v>
      </c>
      <c r="I17" s="4"/>
      <c r="J17" s="4"/>
    </row>
    <row r="18" spans="1:10" x14ac:dyDescent="0.25">
      <c r="A18" s="4" t="s">
        <v>208</v>
      </c>
      <c r="B18" s="10" t="s">
        <v>177</v>
      </c>
      <c r="C18" s="11">
        <v>3</v>
      </c>
      <c r="D18" s="17"/>
      <c r="E18" s="14" t="s">
        <v>203</v>
      </c>
      <c r="F18" s="14" t="s">
        <v>59</v>
      </c>
      <c r="G18" s="6">
        <v>1</v>
      </c>
      <c r="I18" s="4"/>
      <c r="J18" s="4"/>
    </row>
    <row r="19" spans="1:10" x14ac:dyDescent="0.25">
      <c r="A19" s="4" t="s">
        <v>211</v>
      </c>
      <c r="B19" s="10" t="s">
        <v>180</v>
      </c>
      <c r="C19" s="11">
        <v>7</v>
      </c>
      <c r="D19" s="17"/>
      <c r="E19" s="14" t="s">
        <v>209</v>
      </c>
      <c r="F19" s="14" t="s">
        <v>178</v>
      </c>
      <c r="G19" s="6">
        <v>1</v>
      </c>
      <c r="I19" s="4"/>
      <c r="J19" s="4"/>
    </row>
    <row r="20" spans="1:10" x14ac:dyDescent="0.25">
      <c r="A20" s="4" t="s">
        <v>213</v>
      </c>
      <c r="B20" s="10" t="s">
        <v>182</v>
      </c>
      <c r="C20" s="11">
        <v>5</v>
      </c>
      <c r="D20" s="17"/>
      <c r="E20" s="14" t="s">
        <v>240</v>
      </c>
      <c r="F20" s="14" t="s">
        <v>233</v>
      </c>
      <c r="G20" s="6">
        <v>1</v>
      </c>
      <c r="I20" s="4"/>
      <c r="J20" s="4"/>
    </row>
    <row r="21" spans="1:10" x14ac:dyDescent="0.25">
      <c r="A21" s="4" t="s">
        <v>218</v>
      </c>
      <c r="B21" s="10" t="s">
        <v>188</v>
      </c>
      <c r="C21" s="11">
        <v>3</v>
      </c>
      <c r="D21" s="17"/>
      <c r="E21" s="4" t="s">
        <v>41</v>
      </c>
      <c r="F21" s="4" t="s">
        <v>224</v>
      </c>
      <c r="G21" s="6">
        <v>1</v>
      </c>
      <c r="I21" s="4"/>
      <c r="J21" s="4"/>
    </row>
    <row r="22" spans="1:10" x14ac:dyDescent="0.25">
      <c r="A22" s="4" t="s">
        <v>215</v>
      </c>
      <c r="B22" s="10" t="s">
        <v>184</v>
      </c>
      <c r="C22" s="11">
        <f>13+10</f>
        <v>23</v>
      </c>
      <c r="D22" s="17"/>
      <c r="E22" s="14" t="s">
        <v>238</v>
      </c>
      <c r="F22" s="14" t="s">
        <v>230</v>
      </c>
      <c r="G22" s="6">
        <v>1</v>
      </c>
      <c r="I22" s="4"/>
      <c r="J22" s="4"/>
    </row>
    <row r="23" spans="1:10" x14ac:dyDescent="0.25">
      <c r="A23" s="4" t="s">
        <v>212</v>
      </c>
      <c r="B23" s="10" t="s">
        <v>181</v>
      </c>
      <c r="C23" s="11">
        <v>25</v>
      </c>
      <c r="D23" s="17"/>
      <c r="E23" s="14" t="s">
        <v>151</v>
      </c>
      <c r="F23" s="14" t="s">
        <v>143</v>
      </c>
      <c r="G23" s="6">
        <v>1</v>
      </c>
      <c r="I23" s="4"/>
      <c r="J23" s="4"/>
    </row>
    <row r="24" spans="1:10" x14ac:dyDescent="0.25">
      <c r="A24" s="4" t="s">
        <v>32</v>
      </c>
      <c r="B24" s="10" t="s">
        <v>189</v>
      </c>
      <c r="C24" s="11">
        <v>18</v>
      </c>
      <c r="D24" s="17"/>
      <c r="E24" s="14" t="s">
        <v>37</v>
      </c>
      <c r="F24" s="14" t="s">
        <v>224</v>
      </c>
      <c r="G24" s="6">
        <v>2</v>
      </c>
      <c r="I24" s="4"/>
      <c r="J24" s="4"/>
    </row>
    <row r="25" spans="1:10" x14ac:dyDescent="0.25">
      <c r="A25" s="4" t="s">
        <v>204</v>
      </c>
      <c r="B25" s="10" t="s">
        <v>172</v>
      </c>
      <c r="C25" s="11">
        <v>19</v>
      </c>
      <c r="D25" s="17"/>
      <c r="E25" s="14" t="s">
        <v>236</v>
      </c>
      <c r="F25" s="14" t="s">
        <v>227</v>
      </c>
      <c r="G25" s="6">
        <v>2</v>
      </c>
      <c r="I25" s="4"/>
      <c r="J25" s="4"/>
    </row>
    <row r="26" spans="1:10" x14ac:dyDescent="0.25">
      <c r="A26" s="4" t="s">
        <v>19</v>
      </c>
      <c r="B26" s="10" t="s">
        <v>19</v>
      </c>
      <c r="C26" s="11">
        <v>12</v>
      </c>
      <c r="D26" s="17"/>
      <c r="E26" s="14" t="s">
        <v>42</v>
      </c>
      <c r="F26" s="14" t="s">
        <v>224</v>
      </c>
      <c r="G26" s="6">
        <v>1</v>
      </c>
      <c r="I26" s="4"/>
      <c r="J26" s="4"/>
    </row>
    <row r="27" spans="1:10" x14ac:dyDescent="0.25">
      <c r="A27" s="4" t="s">
        <v>64</v>
      </c>
      <c r="B27" s="10" t="s">
        <v>55</v>
      </c>
      <c r="C27" s="11">
        <v>16</v>
      </c>
      <c r="D27" s="17"/>
      <c r="E27" s="14" t="s">
        <v>38</v>
      </c>
      <c r="F27" s="14" t="s">
        <v>224</v>
      </c>
      <c r="G27" s="6">
        <v>5</v>
      </c>
      <c r="I27" s="4"/>
      <c r="J27" s="4"/>
    </row>
    <row r="28" spans="1:10" x14ac:dyDescent="0.25">
      <c r="A28" s="4" t="s">
        <v>196</v>
      </c>
      <c r="B28" s="10" t="s">
        <v>158</v>
      </c>
      <c r="C28" s="11">
        <f>26+5</f>
        <v>31</v>
      </c>
      <c r="D28" s="17"/>
      <c r="E28" s="14"/>
      <c r="F28" s="14"/>
      <c r="G28" s="6"/>
      <c r="I28" s="4"/>
      <c r="J28" s="4"/>
    </row>
    <row r="29" spans="1:10" x14ac:dyDescent="0.25">
      <c r="A29" s="4" t="s">
        <v>193</v>
      </c>
      <c r="B29" s="10" t="s">
        <v>194</v>
      </c>
      <c r="C29" s="11">
        <v>1</v>
      </c>
      <c r="D29" s="17"/>
      <c r="E29" s="14"/>
      <c r="F29" s="14"/>
      <c r="G29" s="6"/>
      <c r="I29" s="4"/>
      <c r="J29" s="4"/>
    </row>
    <row r="30" spans="1:10" x14ac:dyDescent="0.25">
      <c r="A30" s="4" t="s">
        <v>36</v>
      </c>
      <c r="B30" s="10" t="s">
        <v>166</v>
      </c>
      <c r="C30" s="11">
        <v>33</v>
      </c>
      <c r="D30" s="17"/>
      <c r="E30" s="14"/>
      <c r="F30" s="14"/>
      <c r="G30" s="4"/>
      <c r="I30" s="4"/>
      <c r="J30" s="4"/>
    </row>
    <row r="31" spans="1:10" x14ac:dyDescent="0.25">
      <c r="A31" s="4" t="s">
        <v>201</v>
      </c>
      <c r="B31" s="10" t="s">
        <v>164</v>
      </c>
      <c r="C31" s="11">
        <v>6</v>
      </c>
      <c r="D31" s="17"/>
      <c r="E31" s="14"/>
      <c r="F31" s="14"/>
      <c r="G31" s="4"/>
      <c r="I31" s="4"/>
      <c r="J31" s="4"/>
    </row>
    <row r="32" spans="1:10" x14ac:dyDescent="0.25">
      <c r="A32" s="4" t="s">
        <v>127</v>
      </c>
      <c r="B32" s="10" t="s">
        <v>170</v>
      </c>
      <c r="C32" s="11">
        <f>21+7</f>
        <v>28</v>
      </c>
      <c r="D32" s="17"/>
      <c r="E32" s="14"/>
      <c r="F32" s="14"/>
      <c r="G32" s="4"/>
      <c r="I32" s="4"/>
      <c r="J32" s="4"/>
    </row>
    <row r="33" spans="1:10" x14ac:dyDescent="0.25">
      <c r="A33" s="4" t="s">
        <v>27</v>
      </c>
      <c r="B33" s="10" t="s">
        <v>173</v>
      </c>
      <c r="C33" s="11">
        <v>21</v>
      </c>
      <c r="D33" s="17"/>
      <c r="E33" s="14"/>
      <c r="F33" s="14"/>
      <c r="G33" s="4"/>
      <c r="I33" s="4"/>
      <c r="J33" s="4"/>
    </row>
    <row r="34" spans="1:10" x14ac:dyDescent="0.25">
      <c r="A34" s="4" t="s">
        <v>195</v>
      </c>
      <c r="B34" s="10" t="s">
        <v>157</v>
      </c>
      <c r="C34" s="11">
        <f>160+90</f>
        <v>250</v>
      </c>
      <c r="D34" s="17"/>
      <c r="E34" s="14"/>
      <c r="F34" s="14"/>
      <c r="G34" s="4"/>
      <c r="I34" s="4"/>
      <c r="J34" s="4"/>
    </row>
    <row r="35" spans="1:10" x14ac:dyDescent="0.25">
      <c r="A35" s="4" t="s">
        <v>25</v>
      </c>
      <c r="B35" s="10" t="s">
        <v>169</v>
      </c>
      <c r="C35" s="11">
        <v>14</v>
      </c>
      <c r="D35" s="17"/>
      <c r="E35" s="14"/>
      <c r="F35" s="14"/>
      <c r="G35" s="4"/>
      <c r="I35" s="4"/>
      <c r="J35" s="4"/>
    </row>
    <row r="36" spans="1:10" x14ac:dyDescent="0.25">
      <c r="A36" s="4" t="s">
        <v>203</v>
      </c>
      <c r="B36" s="10" t="s">
        <v>190</v>
      </c>
      <c r="C36" s="11">
        <v>12</v>
      </c>
      <c r="D36" s="17"/>
      <c r="E36" s="14"/>
      <c r="F36" s="14"/>
      <c r="G36" s="4"/>
      <c r="I36" s="4"/>
      <c r="J36" s="4"/>
    </row>
    <row r="37" spans="1:10" x14ac:dyDescent="0.25">
      <c r="A37" s="4" t="s">
        <v>203</v>
      </c>
      <c r="B37" s="10" t="s">
        <v>59</v>
      </c>
      <c r="C37" s="11">
        <v>15</v>
      </c>
      <c r="D37" s="17"/>
      <c r="E37" s="14"/>
      <c r="F37" s="14"/>
      <c r="G37" s="4"/>
      <c r="I37" s="4"/>
      <c r="J37" s="4"/>
    </row>
    <row r="38" spans="1:10" x14ac:dyDescent="0.25">
      <c r="A38" s="4" t="s">
        <v>209</v>
      </c>
      <c r="B38" s="10" t="s">
        <v>178</v>
      </c>
      <c r="C38" s="11">
        <v>10</v>
      </c>
      <c r="D38" s="17"/>
      <c r="E38" s="14"/>
      <c r="F38" s="14"/>
      <c r="G38" s="4"/>
      <c r="I38" s="4"/>
      <c r="J38" s="4"/>
    </row>
    <row r="39" spans="1:10" x14ac:dyDescent="0.25">
      <c r="A39" s="4" t="s">
        <v>33</v>
      </c>
      <c r="B39" s="10"/>
      <c r="C39" s="11">
        <v>5</v>
      </c>
      <c r="D39" s="17"/>
      <c r="E39" s="14"/>
      <c r="F39" s="14"/>
      <c r="G39" s="4"/>
      <c r="I39" s="4"/>
      <c r="J39" s="4"/>
    </row>
    <row r="40" spans="1:10" x14ac:dyDescent="0.25">
      <c r="A40" s="4" t="s">
        <v>219</v>
      </c>
      <c r="B40" s="10" t="s">
        <v>99</v>
      </c>
      <c r="C40" s="11">
        <v>7</v>
      </c>
      <c r="D40" s="17"/>
      <c r="E40" s="14"/>
      <c r="F40" s="14"/>
      <c r="G40" s="4"/>
      <c r="I40" s="4"/>
      <c r="J40" s="4"/>
    </row>
    <row r="41" spans="1:10" x14ac:dyDescent="0.25">
      <c r="A41" s="4" t="s">
        <v>30</v>
      </c>
      <c r="B41" s="10" t="s">
        <v>133</v>
      </c>
      <c r="C41" s="11">
        <v>11</v>
      </c>
      <c r="D41" s="17"/>
      <c r="E41" s="14"/>
      <c r="F41" s="14"/>
      <c r="G41" s="4"/>
      <c r="I41" s="4"/>
      <c r="J41" s="4"/>
    </row>
    <row r="42" spans="1:10" x14ac:dyDescent="0.25">
      <c r="A42" s="4" t="s">
        <v>37</v>
      </c>
      <c r="B42" s="10" t="s">
        <v>167</v>
      </c>
      <c r="C42" s="11">
        <v>12</v>
      </c>
      <c r="D42" s="17"/>
      <c r="E42" s="14"/>
      <c r="F42" s="14"/>
      <c r="G42" s="4"/>
      <c r="I42" s="4"/>
      <c r="J42" s="4"/>
    </row>
    <row r="43" spans="1:10" x14ac:dyDescent="0.25">
      <c r="A43" s="4" t="s">
        <v>23</v>
      </c>
      <c r="B43" s="10" t="s">
        <v>163</v>
      </c>
      <c r="C43" s="73">
        <v>8</v>
      </c>
      <c r="D43" s="17"/>
      <c r="E43" s="14"/>
      <c r="F43" s="14"/>
      <c r="G43" s="4"/>
      <c r="I43" s="4"/>
      <c r="J43" s="4"/>
    </row>
    <row r="44" spans="1:10" x14ac:dyDescent="0.25">
      <c r="A44" s="4" t="s">
        <v>28</v>
      </c>
      <c r="B44" s="10" t="s">
        <v>28</v>
      </c>
      <c r="C44" s="11">
        <v>15</v>
      </c>
      <c r="D44" s="17"/>
      <c r="E44" s="14"/>
      <c r="F44" s="14"/>
      <c r="G44" s="4"/>
      <c r="I44" s="4"/>
      <c r="J44" s="4"/>
    </row>
    <row r="45" spans="1:10" x14ac:dyDescent="0.25">
      <c r="A45" s="4" t="s">
        <v>207</v>
      </c>
      <c r="B45" s="10" t="s">
        <v>176</v>
      </c>
      <c r="C45" s="11">
        <v>5</v>
      </c>
      <c r="D45" s="17"/>
      <c r="E45" s="14"/>
      <c r="F45" s="14"/>
      <c r="G45" s="4"/>
      <c r="I45" s="4"/>
      <c r="J45" s="4"/>
    </row>
    <row r="46" spans="1:10" x14ac:dyDescent="0.25">
      <c r="A46" s="4" t="s">
        <v>197</v>
      </c>
      <c r="B46" s="10" t="s">
        <v>159</v>
      </c>
      <c r="C46" s="11">
        <v>78</v>
      </c>
      <c r="D46" s="17"/>
      <c r="E46" s="14"/>
      <c r="F46" s="14"/>
      <c r="G46" s="4"/>
      <c r="I46" s="4"/>
      <c r="J46" s="4"/>
    </row>
    <row r="47" spans="1:10" x14ac:dyDescent="0.25">
      <c r="A47" s="4" t="s">
        <v>221</v>
      </c>
      <c r="B47" s="10" t="s">
        <v>192</v>
      </c>
      <c r="C47" s="11">
        <v>2</v>
      </c>
      <c r="D47" s="17"/>
      <c r="E47" s="14"/>
      <c r="F47" s="14"/>
      <c r="G47" s="4"/>
      <c r="I47" s="4"/>
      <c r="J47" s="4"/>
    </row>
    <row r="48" spans="1:10" x14ac:dyDescent="0.25">
      <c r="A48" s="4" t="s">
        <v>200</v>
      </c>
      <c r="B48" s="10" t="s">
        <v>162</v>
      </c>
      <c r="C48" s="11">
        <f>24+15</f>
        <v>39</v>
      </c>
      <c r="D48" s="17"/>
      <c r="E48" s="14"/>
      <c r="F48" s="14"/>
      <c r="G48" s="4"/>
      <c r="I48" s="4"/>
      <c r="J48" s="4"/>
    </row>
    <row r="49" spans="1:11" x14ac:dyDescent="0.25">
      <c r="A49" s="4" t="s">
        <v>26</v>
      </c>
      <c r="B49" s="10" t="s">
        <v>171</v>
      </c>
      <c r="C49" s="73">
        <v>21</v>
      </c>
      <c r="D49" s="17"/>
      <c r="E49" s="14"/>
      <c r="F49" s="14"/>
      <c r="G49" s="4"/>
      <c r="I49" s="4"/>
      <c r="J49" s="4"/>
    </row>
    <row r="50" spans="1:11" x14ac:dyDescent="0.25">
      <c r="A50" s="4"/>
      <c r="B50" s="10" t="s">
        <v>29</v>
      </c>
      <c r="C50" s="11">
        <v>15</v>
      </c>
      <c r="D50" s="17"/>
      <c r="E50" s="14"/>
      <c r="F50" s="14"/>
      <c r="G50" s="4"/>
      <c r="I50" s="4"/>
      <c r="J50" s="4"/>
    </row>
    <row r="51" spans="1:11" x14ac:dyDescent="0.25">
      <c r="A51" s="7" t="s">
        <v>6</v>
      </c>
      <c r="B51" s="12"/>
      <c r="C51" s="12">
        <f>SUM(C5:C50)</f>
        <v>957</v>
      </c>
      <c r="D51" s="18"/>
      <c r="E51" s="15" t="s">
        <v>7</v>
      </c>
      <c r="F51" s="15"/>
      <c r="G51" s="8">
        <f>SUM(G5:G50)</f>
        <v>33</v>
      </c>
      <c r="I51" s="8" t="s">
        <v>14</v>
      </c>
      <c r="J51" s="8">
        <f>SUM(J4:J50)</f>
        <v>1</v>
      </c>
      <c r="K51" s="3"/>
    </row>
    <row r="53" spans="1:11" x14ac:dyDescent="0.25">
      <c r="A53" s="20"/>
      <c r="B53" s="20"/>
      <c r="C53" s="21"/>
    </row>
  </sheetData>
  <sortState ref="A5:C50">
    <sortCondition ref="A5:A50"/>
  </sortState>
  <mergeCells count="4">
    <mergeCell ref="A1:M1"/>
    <mergeCell ref="A2:C2"/>
    <mergeCell ref="E2:G2"/>
    <mergeCell ref="I2:J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sqref="A1:P2"/>
    </sheetView>
  </sheetViews>
  <sheetFormatPr defaultRowHeight="15" x14ac:dyDescent="0.25"/>
  <cols>
    <col min="1" max="1" width="39.7109375" bestFit="1" customWidth="1"/>
    <col min="2" max="2" width="24" bestFit="1" customWidth="1"/>
    <col min="3" max="3" width="12" bestFit="1" customWidth="1"/>
    <col min="5" max="5" width="48.42578125" bestFit="1" customWidth="1"/>
    <col min="6" max="6" width="31.42578125" bestFit="1" customWidth="1"/>
    <col min="7" max="7" width="11.42578125" bestFit="1" customWidth="1"/>
    <col min="9" max="9" width="32.85546875" bestFit="1" customWidth="1"/>
    <col min="10" max="10" width="13.85546875" bestFit="1" customWidth="1"/>
    <col min="11" max="11" width="12" bestFit="1" customWidth="1"/>
  </cols>
  <sheetData>
    <row r="1" spans="1:17" ht="21" customHeight="1" x14ac:dyDescent="0.25">
      <c r="A1" s="118" t="s">
        <v>304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7" ht="15.7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7" ht="16.5" customHeight="1" x14ac:dyDescent="0.35">
      <c r="A3" s="108" t="s">
        <v>1</v>
      </c>
      <c r="B3" s="108"/>
      <c r="C3" s="108"/>
      <c r="D3" s="40"/>
      <c r="E3" s="108" t="s">
        <v>3</v>
      </c>
      <c r="F3" s="108"/>
      <c r="G3" s="110"/>
      <c r="H3" s="50"/>
      <c r="I3" s="108" t="s">
        <v>330</v>
      </c>
      <c r="J3" s="108"/>
      <c r="K3" s="108"/>
      <c r="L3" s="48"/>
      <c r="M3" s="48"/>
      <c r="N3" s="48"/>
      <c r="O3" s="26"/>
      <c r="P3" s="26"/>
    </row>
    <row r="4" spans="1:17" ht="18.75" x14ac:dyDescent="0.3">
      <c r="A4" s="32" t="s">
        <v>49</v>
      </c>
      <c r="B4" s="25" t="s">
        <v>51</v>
      </c>
      <c r="C4" s="25" t="s">
        <v>0</v>
      </c>
      <c r="D4" s="38"/>
      <c r="E4" s="25" t="s">
        <v>49</v>
      </c>
      <c r="F4" s="6" t="s">
        <v>223</v>
      </c>
      <c r="G4" s="11" t="s">
        <v>0</v>
      </c>
      <c r="H4" s="54"/>
      <c r="I4" s="32" t="s">
        <v>327</v>
      </c>
      <c r="J4" s="32" t="s">
        <v>51</v>
      </c>
      <c r="K4" s="32" t="s">
        <v>0</v>
      </c>
      <c r="L4" s="55"/>
      <c r="M4" s="55"/>
      <c r="N4" s="55"/>
    </row>
    <row r="5" spans="1:17" ht="18.75" x14ac:dyDescent="0.3">
      <c r="A5" s="41" t="s">
        <v>273</v>
      </c>
      <c r="B5" s="43" t="s">
        <v>273</v>
      </c>
      <c r="C5" s="23">
        <v>23</v>
      </c>
      <c r="D5" s="38"/>
      <c r="E5" s="33" t="s">
        <v>44</v>
      </c>
      <c r="F5" s="4" t="s">
        <v>168</v>
      </c>
      <c r="G5" s="36">
        <v>1</v>
      </c>
      <c r="H5" s="51"/>
      <c r="I5" s="59" t="s">
        <v>328</v>
      </c>
      <c r="J5" s="59" t="s">
        <v>329</v>
      </c>
      <c r="K5" s="60">
        <v>3</v>
      </c>
      <c r="L5" s="49"/>
      <c r="M5" s="49"/>
      <c r="N5" s="49"/>
    </row>
    <row r="6" spans="1:17" x14ac:dyDescent="0.25">
      <c r="A6" s="33" t="s">
        <v>74</v>
      </c>
      <c r="B6" s="44" t="s">
        <v>74</v>
      </c>
      <c r="C6" s="6">
        <v>46</v>
      </c>
      <c r="D6" s="39"/>
      <c r="E6" s="4" t="s">
        <v>74</v>
      </c>
      <c r="F6" s="4" t="s">
        <v>74</v>
      </c>
      <c r="G6" s="36">
        <v>1</v>
      </c>
      <c r="H6" s="31"/>
      <c r="I6" s="41" t="s">
        <v>331</v>
      </c>
      <c r="J6" s="59" t="s">
        <v>48</v>
      </c>
      <c r="K6" s="60">
        <v>1</v>
      </c>
      <c r="L6" s="45"/>
      <c r="M6" s="34"/>
      <c r="N6" s="34"/>
    </row>
    <row r="7" spans="1:17" x14ac:dyDescent="0.25">
      <c r="A7" s="41" t="s">
        <v>268</v>
      </c>
      <c r="B7" s="43" t="s">
        <v>274</v>
      </c>
      <c r="C7" s="6">
        <v>4</v>
      </c>
      <c r="D7" s="39"/>
      <c r="E7" s="41" t="s">
        <v>268</v>
      </c>
      <c r="F7" s="4" t="s">
        <v>274</v>
      </c>
      <c r="G7" s="36">
        <v>2</v>
      </c>
      <c r="H7" s="31"/>
      <c r="I7" s="119" t="s">
        <v>332</v>
      </c>
      <c r="J7" s="120"/>
      <c r="K7" s="61">
        <f>SUM(K5:K6)</f>
        <v>4</v>
      </c>
      <c r="L7" s="45"/>
      <c r="M7" s="34"/>
      <c r="N7" s="34"/>
    </row>
    <row r="8" spans="1:17" x14ac:dyDescent="0.25">
      <c r="A8" s="41" t="s">
        <v>287</v>
      </c>
      <c r="B8" s="43" t="s">
        <v>275</v>
      </c>
      <c r="C8" s="6">
        <v>3</v>
      </c>
      <c r="D8" s="39"/>
      <c r="E8" s="41" t="s">
        <v>216</v>
      </c>
      <c r="F8" s="4" t="s">
        <v>309</v>
      </c>
      <c r="G8" s="36">
        <v>1</v>
      </c>
      <c r="H8" s="31"/>
      <c r="I8" s="57"/>
      <c r="J8" s="57"/>
      <c r="K8" s="58"/>
      <c r="L8" s="45"/>
      <c r="M8" s="34"/>
      <c r="N8" s="34"/>
    </row>
    <row r="9" spans="1:17" x14ac:dyDescent="0.25">
      <c r="A9" s="41" t="s">
        <v>216</v>
      </c>
      <c r="B9" s="43" t="s">
        <v>185</v>
      </c>
      <c r="C9" s="6">
        <v>19</v>
      </c>
      <c r="D9" s="39"/>
      <c r="E9" s="4" t="s">
        <v>11</v>
      </c>
      <c r="F9" s="4" t="s">
        <v>11</v>
      </c>
      <c r="G9" s="36">
        <v>1</v>
      </c>
      <c r="H9" s="31"/>
      <c r="I9" s="56"/>
      <c r="J9" s="56"/>
      <c r="K9" s="56"/>
      <c r="L9" s="45"/>
      <c r="M9" s="34"/>
      <c r="N9" s="34"/>
    </row>
    <row r="10" spans="1:17" x14ac:dyDescent="0.25">
      <c r="A10" s="41" t="s">
        <v>288</v>
      </c>
      <c r="B10" s="43" t="s">
        <v>276</v>
      </c>
      <c r="C10" s="6">
        <v>2</v>
      </c>
      <c r="D10" s="39"/>
      <c r="E10" s="41" t="s">
        <v>245</v>
      </c>
      <c r="F10" s="4" t="s">
        <v>191</v>
      </c>
      <c r="G10" s="36">
        <v>1</v>
      </c>
      <c r="H10" s="31"/>
      <c r="I10" s="62" t="s">
        <v>21</v>
      </c>
      <c r="J10" s="61">
        <v>5</v>
      </c>
      <c r="K10" s="35"/>
      <c r="L10" s="45"/>
      <c r="M10" s="34"/>
      <c r="N10" s="34"/>
    </row>
    <row r="11" spans="1:17" x14ac:dyDescent="0.25">
      <c r="A11" s="41" t="s">
        <v>277</v>
      </c>
      <c r="B11" s="46" t="s">
        <v>277</v>
      </c>
      <c r="C11" s="6">
        <v>17</v>
      </c>
      <c r="D11" s="39"/>
      <c r="E11" s="41" t="s">
        <v>321</v>
      </c>
      <c r="F11" s="4" t="s">
        <v>320</v>
      </c>
      <c r="G11" s="36">
        <v>1</v>
      </c>
      <c r="H11" s="31"/>
      <c r="I11" s="63" t="s">
        <v>333</v>
      </c>
      <c r="J11" s="61">
        <v>6</v>
      </c>
      <c r="K11" s="57"/>
      <c r="L11" s="45"/>
      <c r="M11" s="34"/>
      <c r="N11" s="34"/>
    </row>
    <row r="12" spans="1:17" x14ac:dyDescent="0.25">
      <c r="A12" s="33" t="s">
        <v>186</v>
      </c>
      <c r="B12" s="44" t="s">
        <v>186</v>
      </c>
      <c r="C12" s="6">
        <v>43</v>
      </c>
      <c r="D12" s="39"/>
      <c r="E12" s="33" t="s">
        <v>322</v>
      </c>
      <c r="F12" s="4" t="s">
        <v>323</v>
      </c>
      <c r="G12" s="36">
        <v>1</v>
      </c>
      <c r="H12" s="31"/>
      <c r="I12" s="63" t="s">
        <v>334</v>
      </c>
      <c r="J12" s="61">
        <v>2</v>
      </c>
      <c r="K12" s="57"/>
      <c r="L12" s="45"/>
      <c r="M12" s="34"/>
      <c r="N12" s="34"/>
    </row>
    <row r="13" spans="1:17" x14ac:dyDescent="0.25">
      <c r="A13" s="33" t="s">
        <v>278</v>
      </c>
      <c r="B13" s="44" t="s">
        <v>278</v>
      </c>
      <c r="C13" s="6">
        <v>32</v>
      </c>
      <c r="D13" s="39"/>
      <c r="E13" s="41" t="s">
        <v>318</v>
      </c>
      <c r="F13" s="4" t="s">
        <v>317</v>
      </c>
      <c r="G13" s="36">
        <v>2</v>
      </c>
      <c r="H13" s="31"/>
      <c r="I13" s="56"/>
      <c r="J13" s="56"/>
      <c r="K13" s="56"/>
      <c r="L13" s="45"/>
      <c r="M13" s="34"/>
      <c r="N13" s="34"/>
    </row>
    <row r="14" spans="1:17" x14ac:dyDescent="0.25">
      <c r="A14" s="41" t="s">
        <v>289</v>
      </c>
      <c r="B14" s="43" t="s">
        <v>279</v>
      </c>
      <c r="C14" s="6">
        <v>2</v>
      </c>
      <c r="D14" s="39"/>
      <c r="E14" s="4" t="s">
        <v>314</v>
      </c>
      <c r="F14" s="4" t="s">
        <v>314</v>
      </c>
      <c r="G14" s="36">
        <v>1</v>
      </c>
      <c r="H14" s="31"/>
      <c r="I14" s="57"/>
      <c r="J14" s="57"/>
      <c r="K14" s="57"/>
      <c r="L14" s="45"/>
      <c r="M14" s="34"/>
      <c r="N14" s="34"/>
    </row>
    <row r="15" spans="1:17" x14ac:dyDescent="0.25">
      <c r="A15" s="33" t="s">
        <v>290</v>
      </c>
      <c r="B15" s="44" t="s">
        <v>281</v>
      </c>
      <c r="C15" s="6">
        <v>16</v>
      </c>
      <c r="D15" s="39"/>
      <c r="E15" s="41" t="s">
        <v>326</v>
      </c>
      <c r="F15" s="4" t="s">
        <v>315</v>
      </c>
      <c r="G15" s="36">
        <v>1</v>
      </c>
      <c r="H15" s="31"/>
      <c r="I15" s="57"/>
      <c r="J15" s="57"/>
      <c r="K15" s="57"/>
      <c r="L15" s="45"/>
      <c r="M15" s="34"/>
      <c r="N15" s="34"/>
    </row>
    <row r="16" spans="1:17" x14ac:dyDescent="0.25">
      <c r="A16" s="41" t="s">
        <v>285</v>
      </c>
      <c r="B16" s="43" t="s">
        <v>280</v>
      </c>
      <c r="C16" s="6">
        <v>8</v>
      </c>
      <c r="D16" s="39"/>
      <c r="E16" s="41" t="s">
        <v>325</v>
      </c>
      <c r="F16" s="4" t="s">
        <v>313</v>
      </c>
      <c r="G16" s="36">
        <v>1</v>
      </c>
      <c r="H16" s="31"/>
      <c r="I16" s="35"/>
      <c r="J16" s="35"/>
      <c r="K16" s="35"/>
      <c r="L16" s="45"/>
      <c r="M16" s="34"/>
      <c r="N16" s="34"/>
      <c r="O16" s="45"/>
      <c r="P16" s="45"/>
      <c r="Q16" s="45"/>
    </row>
    <row r="17" spans="1:17" x14ac:dyDescent="0.25">
      <c r="A17" s="41" t="s">
        <v>286</v>
      </c>
      <c r="B17" s="43" t="s">
        <v>283</v>
      </c>
      <c r="C17" s="6">
        <v>48</v>
      </c>
      <c r="D17" s="39"/>
      <c r="E17" s="4" t="s">
        <v>305</v>
      </c>
      <c r="F17" s="4" t="s">
        <v>305</v>
      </c>
      <c r="G17" s="36">
        <v>2</v>
      </c>
      <c r="H17" s="31"/>
      <c r="I17" s="35"/>
      <c r="J17" s="35"/>
      <c r="K17" s="35"/>
      <c r="L17" s="35"/>
      <c r="M17" s="34"/>
      <c r="N17" s="34"/>
      <c r="O17" s="34"/>
      <c r="P17" s="45"/>
      <c r="Q17" s="45"/>
    </row>
    <row r="18" spans="1:17" x14ac:dyDescent="0.25">
      <c r="A18" s="43" t="s">
        <v>284</v>
      </c>
      <c r="B18" s="43" t="s">
        <v>284</v>
      </c>
      <c r="C18" s="6">
        <v>20</v>
      </c>
      <c r="D18" s="39"/>
      <c r="E18" s="33" t="s">
        <v>305</v>
      </c>
      <c r="F18" s="4" t="s">
        <v>306</v>
      </c>
      <c r="G18" s="36">
        <v>1</v>
      </c>
      <c r="H18" s="31"/>
      <c r="I18" s="34"/>
      <c r="J18" s="34"/>
      <c r="K18" s="34"/>
      <c r="L18" s="34"/>
      <c r="M18" s="34"/>
      <c r="N18" s="34"/>
      <c r="O18" s="34"/>
      <c r="P18" s="45"/>
      <c r="Q18" s="45"/>
    </row>
    <row r="19" spans="1:17" x14ac:dyDescent="0.25">
      <c r="A19" s="41" t="s">
        <v>272</v>
      </c>
      <c r="B19" s="43" t="s">
        <v>272</v>
      </c>
      <c r="C19" s="6">
        <v>1</v>
      </c>
      <c r="D19" s="39"/>
      <c r="E19" s="4" t="s">
        <v>308</v>
      </c>
      <c r="F19" s="4" t="s">
        <v>308</v>
      </c>
      <c r="G19" s="36">
        <v>2</v>
      </c>
      <c r="H19" s="31"/>
      <c r="I19" s="34"/>
      <c r="J19" s="34"/>
      <c r="K19" s="34"/>
      <c r="L19" s="34"/>
      <c r="M19" s="34"/>
      <c r="N19" s="34"/>
      <c r="O19" s="34"/>
      <c r="P19" s="45"/>
      <c r="Q19" s="45"/>
    </row>
    <row r="20" spans="1:17" x14ac:dyDescent="0.25">
      <c r="A20" s="41" t="s">
        <v>124</v>
      </c>
      <c r="B20" s="43" t="s">
        <v>291</v>
      </c>
      <c r="C20" s="6">
        <v>15</v>
      </c>
      <c r="D20" s="39"/>
      <c r="E20" s="4" t="s">
        <v>19</v>
      </c>
      <c r="F20" s="4" t="s">
        <v>19</v>
      </c>
      <c r="G20" s="36">
        <v>2</v>
      </c>
      <c r="H20" s="31"/>
      <c r="I20" s="34"/>
      <c r="J20" s="34"/>
      <c r="K20" s="34"/>
      <c r="L20" s="34"/>
      <c r="M20" s="34"/>
      <c r="N20" s="34"/>
      <c r="O20" s="34"/>
      <c r="P20" s="45"/>
      <c r="Q20" s="45"/>
    </row>
    <row r="21" spans="1:17" x14ac:dyDescent="0.25">
      <c r="A21" s="41" t="s">
        <v>298</v>
      </c>
      <c r="B21" s="43" t="s">
        <v>292</v>
      </c>
      <c r="C21" s="6">
        <v>7</v>
      </c>
      <c r="D21" s="39"/>
      <c r="E21" s="4" t="s">
        <v>319</v>
      </c>
      <c r="F21" s="4" t="s">
        <v>319</v>
      </c>
      <c r="G21" s="36">
        <v>1</v>
      </c>
      <c r="H21" s="31"/>
      <c r="I21" s="34"/>
      <c r="J21" s="34"/>
      <c r="K21" s="34"/>
      <c r="L21" s="34"/>
      <c r="M21" s="34"/>
      <c r="N21" s="34"/>
      <c r="O21" s="34"/>
      <c r="P21" s="45"/>
      <c r="Q21" s="45"/>
    </row>
    <row r="22" spans="1:17" x14ac:dyDescent="0.25">
      <c r="A22" s="42" t="s">
        <v>130</v>
      </c>
      <c r="B22" s="47" t="s">
        <v>282</v>
      </c>
      <c r="C22" s="6">
        <v>53</v>
      </c>
      <c r="D22" s="39"/>
      <c r="E22" s="41" t="s">
        <v>324</v>
      </c>
      <c r="F22" s="4" t="s">
        <v>312</v>
      </c>
      <c r="G22" s="36">
        <v>1</v>
      </c>
      <c r="H22" s="31"/>
      <c r="I22" s="34"/>
      <c r="J22" s="34"/>
      <c r="K22" s="34"/>
      <c r="L22" s="34"/>
      <c r="M22" s="34"/>
      <c r="N22" s="34"/>
      <c r="O22" s="34"/>
      <c r="P22" s="45"/>
      <c r="Q22" s="45"/>
    </row>
    <row r="23" spans="1:17" x14ac:dyDescent="0.25">
      <c r="A23" s="43" t="s">
        <v>250</v>
      </c>
      <c r="B23" s="43" t="s">
        <v>250</v>
      </c>
      <c r="C23" s="6">
        <v>14</v>
      </c>
      <c r="D23" s="39"/>
      <c r="E23" s="41" t="s">
        <v>124</v>
      </c>
      <c r="F23" s="4" t="s">
        <v>307</v>
      </c>
      <c r="G23" s="36">
        <v>1</v>
      </c>
      <c r="H23" s="31"/>
      <c r="I23" s="34"/>
      <c r="J23" s="34"/>
      <c r="K23" s="34"/>
      <c r="L23" s="34"/>
      <c r="M23" s="34"/>
      <c r="N23" s="34"/>
      <c r="O23" s="34"/>
      <c r="P23" s="45"/>
      <c r="Q23" s="45"/>
    </row>
    <row r="24" spans="1:17" x14ac:dyDescent="0.25">
      <c r="A24" s="41" t="s">
        <v>335</v>
      </c>
      <c r="B24" s="43" t="s">
        <v>47</v>
      </c>
      <c r="C24" s="23">
        <v>1</v>
      </c>
      <c r="D24" s="39"/>
      <c r="E24" s="41" t="s">
        <v>45</v>
      </c>
      <c r="F24" s="4" t="s">
        <v>292</v>
      </c>
      <c r="G24" s="36">
        <v>1</v>
      </c>
      <c r="H24" s="31"/>
      <c r="I24" s="34"/>
      <c r="J24" s="34"/>
      <c r="K24" s="34"/>
      <c r="L24" s="34"/>
      <c r="M24" s="34"/>
      <c r="N24" s="34"/>
      <c r="O24" s="34"/>
      <c r="P24" s="45"/>
      <c r="Q24" s="45"/>
    </row>
    <row r="25" spans="1:17" x14ac:dyDescent="0.25">
      <c r="A25" s="41" t="s">
        <v>132</v>
      </c>
      <c r="B25" s="43" t="s">
        <v>294</v>
      </c>
      <c r="C25" s="6">
        <v>27</v>
      </c>
      <c r="D25" s="39"/>
      <c r="E25" s="41" t="s">
        <v>132</v>
      </c>
      <c r="F25" s="4" t="s">
        <v>294</v>
      </c>
      <c r="G25" s="36">
        <v>2</v>
      </c>
      <c r="H25" s="31"/>
      <c r="I25" s="34"/>
      <c r="J25" s="34"/>
      <c r="K25" s="34"/>
      <c r="L25" s="34"/>
      <c r="M25" s="34"/>
      <c r="N25" s="34"/>
      <c r="O25" s="34"/>
      <c r="P25" s="45"/>
      <c r="Q25" s="45"/>
    </row>
    <row r="26" spans="1:17" x14ac:dyDescent="0.25">
      <c r="A26" s="41" t="s">
        <v>133</v>
      </c>
      <c r="B26" s="43" t="s">
        <v>133</v>
      </c>
      <c r="C26" s="6">
        <v>14</v>
      </c>
      <c r="D26" s="39"/>
      <c r="E26" s="4" t="s">
        <v>316</v>
      </c>
      <c r="F26" s="4" t="s">
        <v>316</v>
      </c>
      <c r="G26" s="36">
        <v>1</v>
      </c>
      <c r="H26" s="31"/>
      <c r="I26" s="35"/>
      <c r="J26" s="35"/>
      <c r="K26" s="35"/>
      <c r="L26" s="45"/>
      <c r="M26" s="34"/>
      <c r="N26" s="34"/>
      <c r="O26" s="45"/>
      <c r="P26" s="45"/>
      <c r="Q26" s="45"/>
    </row>
    <row r="27" spans="1:17" x14ac:dyDescent="0.25">
      <c r="A27" s="41" t="s">
        <v>299</v>
      </c>
      <c r="B27" s="43" t="s">
        <v>271</v>
      </c>
      <c r="C27" s="6">
        <v>40</v>
      </c>
      <c r="D27" s="39"/>
      <c r="E27" s="33" t="s">
        <v>28</v>
      </c>
      <c r="F27" s="33" t="s">
        <v>311</v>
      </c>
      <c r="G27" s="36">
        <v>3</v>
      </c>
      <c r="H27" s="31"/>
      <c r="I27" s="35"/>
      <c r="J27" s="35"/>
      <c r="K27" s="35"/>
      <c r="L27" s="45"/>
      <c r="M27" s="34"/>
      <c r="N27" s="34"/>
      <c r="O27" s="45"/>
      <c r="P27" s="45"/>
      <c r="Q27" s="45"/>
    </row>
    <row r="28" spans="1:17" x14ac:dyDescent="0.25">
      <c r="A28" s="41" t="s">
        <v>300</v>
      </c>
      <c r="B28" s="43" t="s">
        <v>293</v>
      </c>
      <c r="C28" s="6">
        <v>15</v>
      </c>
      <c r="D28" s="39"/>
      <c r="E28" s="4" t="s">
        <v>138</v>
      </c>
      <c r="F28" s="4" t="s">
        <v>138</v>
      </c>
      <c r="G28" s="4">
        <v>1</v>
      </c>
      <c r="H28" s="31"/>
      <c r="I28" s="34"/>
      <c r="J28" s="34"/>
      <c r="K28" s="34"/>
      <c r="L28" s="45"/>
      <c r="M28" s="34"/>
      <c r="N28" s="34"/>
      <c r="O28" s="45"/>
      <c r="P28" s="45"/>
      <c r="Q28" s="45"/>
    </row>
    <row r="29" spans="1:17" x14ac:dyDescent="0.25">
      <c r="A29" s="44" t="s">
        <v>28</v>
      </c>
      <c r="B29" s="44" t="s">
        <v>28</v>
      </c>
      <c r="C29" s="6">
        <v>107</v>
      </c>
      <c r="D29" s="39"/>
      <c r="E29" s="41" t="s">
        <v>38</v>
      </c>
      <c r="F29" s="4" t="s">
        <v>310</v>
      </c>
      <c r="G29" s="36">
        <v>1</v>
      </c>
      <c r="H29" s="31"/>
      <c r="I29" s="35"/>
      <c r="J29" s="35"/>
      <c r="K29" s="35"/>
      <c r="L29" s="45"/>
      <c r="M29" s="34"/>
      <c r="N29" s="34"/>
      <c r="O29" s="45"/>
      <c r="P29" s="45"/>
      <c r="Q29" s="45"/>
    </row>
    <row r="30" spans="1:17" x14ac:dyDescent="0.25">
      <c r="A30" s="41" t="s">
        <v>301</v>
      </c>
      <c r="B30" s="43" t="s">
        <v>295</v>
      </c>
      <c r="C30" s="6">
        <v>7</v>
      </c>
      <c r="D30" s="39"/>
      <c r="E30" s="22" t="s">
        <v>7</v>
      </c>
      <c r="F30" s="22"/>
      <c r="G30" s="8">
        <f>SUM(G5:G29)</f>
        <v>33</v>
      </c>
      <c r="H30" s="45"/>
      <c r="I30" s="35"/>
      <c r="J30" s="35"/>
      <c r="K30" s="35"/>
      <c r="L30" s="45"/>
      <c r="M30" s="34"/>
      <c r="N30" s="34"/>
    </row>
    <row r="31" spans="1:17" x14ac:dyDescent="0.25">
      <c r="A31" s="41" t="s">
        <v>302</v>
      </c>
      <c r="B31" s="43" t="s">
        <v>296</v>
      </c>
      <c r="C31" s="6">
        <v>14</v>
      </c>
      <c r="D31" s="39"/>
      <c r="G31" s="45"/>
      <c r="H31" s="45"/>
      <c r="I31" s="34"/>
      <c r="J31" s="34"/>
      <c r="K31" s="34"/>
      <c r="L31" s="45"/>
      <c r="M31" s="34"/>
      <c r="N31" s="34"/>
    </row>
    <row r="32" spans="1:17" x14ac:dyDescent="0.25">
      <c r="A32" s="41" t="s">
        <v>303</v>
      </c>
      <c r="B32" s="43" t="s">
        <v>297</v>
      </c>
      <c r="C32" s="6">
        <v>9</v>
      </c>
      <c r="D32" s="39"/>
      <c r="G32" s="45"/>
      <c r="H32" s="45"/>
      <c r="I32" s="34"/>
      <c r="J32" s="34"/>
      <c r="K32" s="34"/>
      <c r="L32" s="45"/>
      <c r="M32" s="34"/>
      <c r="N32" s="34"/>
    </row>
    <row r="33" spans="1:14" x14ac:dyDescent="0.25">
      <c r="A33" s="108" t="s">
        <v>6</v>
      </c>
      <c r="B33" s="108"/>
      <c r="C33" s="7">
        <f>SUM(C5:C32)</f>
        <v>607</v>
      </c>
      <c r="D33" s="39"/>
      <c r="E33" s="39"/>
      <c r="G33" s="45"/>
      <c r="H33" s="24"/>
      <c r="I33" s="24"/>
      <c r="J33" s="24"/>
      <c r="K33" s="24"/>
      <c r="L33" s="24"/>
      <c r="M33" s="24"/>
      <c r="N33" s="24"/>
    </row>
    <row r="34" spans="1:14" x14ac:dyDescent="0.25">
      <c r="A34" s="45"/>
      <c r="B34" s="45"/>
      <c r="C34" s="45"/>
      <c r="D34" s="39"/>
      <c r="E34" s="39"/>
      <c r="H34" s="24"/>
      <c r="I34" s="24"/>
      <c r="J34" s="24"/>
      <c r="K34" s="24"/>
      <c r="L34" s="24"/>
      <c r="M34" s="24"/>
      <c r="N34" s="24"/>
    </row>
    <row r="35" spans="1:14" x14ac:dyDescent="0.25">
      <c r="A35" s="45"/>
      <c r="B35" s="45"/>
      <c r="C35" s="45"/>
      <c r="D35" s="39"/>
      <c r="E35" s="39"/>
    </row>
    <row r="36" spans="1:14" x14ac:dyDescent="0.25">
      <c r="A36" s="45"/>
      <c r="B36" s="45"/>
      <c r="C36" s="45"/>
      <c r="D36" s="40"/>
      <c r="E36" s="37"/>
      <c r="F36" s="37"/>
      <c r="G36" s="37"/>
      <c r="H36" s="37"/>
    </row>
    <row r="37" spans="1:14" x14ac:dyDescent="0.25">
      <c r="A37" s="45"/>
      <c r="B37" s="45"/>
      <c r="C37" s="45"/>
    </row>
  </sheetData>
  <sortState ref="E5:G28">
    <sortCondition ref="E5:E28"/>
  </sortState>
  <mergeCells count="6">
    <mergeCell ref="A1:P2"/>
    <mergeCell ref="I3:K3"/>
    <mergeCell ref="I7:J7"/>
    <mergeCell ref="A3:C3"/>
    <mergeCell ref="A33:B33"/>
    <mergeCell ref="E3:G3"/>
  </mergeCells>
  <hyperlinks>
    <hyperlink ref="A27" r:id="rId1" display="http://consultaremedios.com.br/busca?termo=oseltamivir"/>
    <hyperlink ref="A32" r:id="rId2" display="http://consultaremedios.com.br/busca?termo=vit.+b1%2B+b6+%2B+b12+%2Bdiclofenaco+sodico"/>
    <hyperlink ref="A31" r:id="rId3" display="http://consultaremedios.com.br/busca?termo=venlafaxina"/>
    <hyperlink ref="A5" r:id="rId4" display="http://consultaremedios.com.br/busca?termo=acido+mefenamico"/>
    <hyperlink ref="A9" r:id="rId5" display="http://consultaremedios.com.br/busca?termo=betametasona%2Bdexclorfeniramina"/>
    <hyperlink ref="A11" r:id="rId6" display="http://consultaremedios.com.br/busca?termo=carbamazepina"/>
    <hyperlink ref="A10" r:id="rId7" display="http://consultaremedios.com.br/busca?termo=canfora%2Beucaliptol%2Bmentol"/>
    <hyperlink ref="A19" r:id="rId8" display="http://consultaremedios.com.br/busca?termo=fluconazol"/>
    <hyperlink ref="A26" r:id="rId9" display="http://consultaremedios.com.br/busca?termo=omeprazol"/>
    <hyperlink ref="A8" r:id="rId10" display="http://consultaremedios.com.br/busca?termo=azitromicina+di-hidratada"/>
    <hyperlink ref="A28" r:id="rId11" display="http://consultaremedios.com.br/busca?termo=paracetamol%2Bfenilefrina%2Bclorfeniramina"/>
    <hyperlink ref="A30" r:id="rId12" display="http://consultaremedios.com.br/busca?termo=tramadol"/>
    <hyperlink ref="A16" r:id="rId13" display="http://consultaremedios.com.br/busca?termo=diclofenaco+de+s%C3%B3dio"/>
    <hyperlink ref="A7" r:id="rId14" display="http://consultaremedios.com.br/busca?termo=azitromicina"/>
    <hyperlink ref="A17" r:id="rId15" display="http://consultaremedios.com.br/busca?termo=enalapril"/>
    <hyperlink ref="A14" r:id="rId16" display="http://consultaremedios.com.br/busca?termo=cloridrato+de+loperamida"/>
    <hyperlink ref="A21" r:id="rId17" display="http://consultaremedios.com.br/busca?termo=loratadina"/>
    <hyperlink ref="A25" r:id="rId18" display="http://consultaremedios.com.br/busca?termo=nimesulida"/>
    <hyperlink ref="E25" r:id="rId19" display="http://consultaremedios.com.br/busca?termo=nimesulida"/>
    <hyperlink ref="E23" r:id="rId20" display="http://consultaremedios.com.br/busca?termo=ibuprofeno"/>
    <hyperlink ref="E8" r:id="rId21" display="http://consultaremedios.com.br/busca?termo=betametasona+%2B+dexclorfeniramina"/>
    <hyperlink ref="E29" r:id="rId22" display="http://consultaremedios.com.br/busca?termo=sulfato+ferroso"/>
    <hyperlink ref="E10" r:id="rId23" display="http://consultaremedios.com.br/busca?termo=cetoprofeno"/>
    <hyperlink ref="E22" r:id="rId24" display="http://consultaremedios.com.br/busca?termo=hidroxiquinolina%2Btrietanolamina"/>
    <hyperlink ref="E16" r:id="rId25" display="http://consultaremedios.com.br/busca?termo=dexclorfeniramina"/>
    <hyperlink ref="E15" r:id="rId26" display="http://consultaremedios.com.br/busca?termo=cromoglicato+dissodico"/>
    <hyperlink ref="E7" r:id="rId27" display="http://consultaremedios.com.br/busca?termo=azitromicina"/>
    <hyperlink ref="E13" r:id="rId28" display="http://consultaremedios.com.br/busca?termo=cloridrato+de+fenilefrina+maleato+de+clorfeniramina+paracetamol"/>
    <hyperlink ref="E24" r:id="rId29" display="http://consultaremedios.com.br/busca?termo=loratadina"/>
    <hyperlink ref="A20" r:id="rId30" display="http://consultaremedios.com.br/busca?termo=ibuprofeno"/>
    <hyperlink ref="E11" r:id="rId31" display="http://consultaremedios.com.br/busca?termo=clor.+de+difenidramina%2Bclor+de+amoni+%2Bcitr.+sodio"/>
    <hyperlink ref="I6" r:id="rId32" display="http://consultaremedios.com.br/busca?termo=canfora%2Bmentol%2Bsalicilato+metila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sqref="A1:P2"/>
    </sheetView>
  </sheetViews>
  <sheetFormatPr defaultRowHeight="15" x14ac:dyDescent="0.25"/>
  <cols>
    <col min="1" max="1" width="74.28515625" bestFit="1" customWidth="1"/>
    <col min="2" max="2" width="14.85546875" bestFit="1" customWidth="1"/>
    <col min="3" max="3" width="12" bestFit="1" customWidth="1"/>
    <col min="5" max="5" width="62.5703125" bestFit="1" customWidth="1"/>
    <col min="6" max="6" width="28.140625" bestFit="1" customWidth="1"/>
    <col min="7" max="7" width="12.42578125" bestFit="1" customWidth="1"/>
    <col min="9" max="9" width="13.140625" bestFit="1" customWidth="1"/>
  </cols>
  <sheetData>
    <row r="1" spans="1:16" x14ac:dyDescent="0.25">
      <c r="A1" s="121" t="s">
        <v>639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3.2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x14ac:dyDescent="0.25">
      <c r="A3" s="113" t="s">
        <v>1</v>
      </c>
      <c r="B3" s="113"/>
      <c r="C3" s="113"/>
      <c r="E3" s="113" t="s">
        <v>3</v>
      </c>
      <c r="F3" s="113"/>
      <c r="G3" s="113"/>
    </row>
    <row r="4" spans="1:16" x14ac:dyDescent="0.25">
      <c r="A4" s="25" t="s">
        <v>49</v>
      </c>
      <c r="B4" s="25" t="s">
        <v>51</v>
      </c>
      <c r="C4" s="25" t="s">
        <v>0</v>
      </c>
      <c r="E4" s="25" t="s">
        <v>49</v>
      </c>
      <c r="F4" s="25" t="s">
        <v>51</v>
      </c>
      <c r="G4" s="25" t="s">
        <v>654</v>
      </c>
      <c r="I4" s="90" t="s">
        <v>21</v>
      </c>
      <c r="J4" s="71">
        <v>5</v>
      </c>
    </row>
    <row r="5" spans="1:16" x14ac:dyDescent="0.25">
      <c r="A5" s="83" t="s">
        <v>640</v>
      </c>
      <c r="B5" s="84" t="s">
        <v>641</v>
      </c>
      <c r="C5" s="74">
        <v>3</v>
      </c>
      <c r="E5" s="83" t="s">
        <v>74</v>
      </c>
      <c r="F5" s="33" t="s">
        <v>74</v>
      </c>
      <c r="G5" s="72">
        <v>1</v>
      </c>
      <c r="I5" s="80" t="s">
        <v>675</v>
      </c>
      <c r="J5" s="71">
        <v>3</v>
      </c>
    </row>
    <row r="6" spans="1:16" x14ac:dyDescent="0.25">
      <c r="A6" s="33" t="s">
        <v>244</v>
      </c>
      <c r="B6" s="44" t="s">
        <v>75</v>
      </c>
      <c r="C6" s="72">
        <v>7</v>
      </c>
      <c r="E6" s="87" t="s">
        <v>655</v>
      </c>
      <c r="F6" s="33" t="s">
        <v>656</v>
      </c>
      <c r="G6" s="72">
        <v>1</v>
      </c>
      <c r="I6" s="80" t="s">
        <v>676</v>
      </c>
      <c r="J6" s="71">
        <v>797</v>
      </c>
    </row>
    <row r="7" spans="1:16" x14ac:dyDescent="0.25">
      <c r="A7" s="83" t="s">
        <v>264</v>
      </c>
      <c r="B7" s="44" t="s">
        <v>642</v>
      </c>
      <c r="C7" s="72">
        <v>10</v>
      </c>
      <c r="E7" s="42" t="s">
        <v>657</v>
      </c>
      <c r="F7" s="33" t="s">
        <v>658</v>
      </c>
      <c r="G7" s="72">
        <v>1</v>
      </c>
    </row>
    <row r="8" spans="1:16" x14ac:dyDescent="0.25">
      <c r="A8" s="83" t="s">
        <v>263</v>
      </c>
      <c r="B8" s="44" t="s">
        <v>643</v>
      </c>
      <c r="C8" s="72">
        <v>8</v>
      </c>
      <c r="E8" s="42" t="s">
        <v>659</v>
      </c>
      <c r="F8" s="33" t="s">
        <v>660</v>
      </c>
      <c r="G8" s="72">
        <v>1</v>
      </c>
    </row>
    <row r="9" spans="1:16" x14ac:dyDescent="0.25">
      <c r="A9" s="33" t="s">
        <v>186</v>
      </c>
      <c r="B9" s="44" t="s">
        <v>186</v>
      </c>
      <c r="C9" s="72">
        <v>57</v>
      </c>
      <c r="E9" s="41" t="s">
        <v>661</v>
      </c>
      <c r="F9" s="88" t="s">
        <v>662</v>
      </c>
      <c r="G9" s="75">
        <v>1</v>
      </c>
    </row>
    <row r="10" spans="1:16" x14ac:dyDescent="0.25">
      <c r="A10" s="33" t="s">
        <v>245</v>
      </c>
      <c r="B10" s="44" t="s">
        <v>644</v>
      </c>
      <c r="C10" s="72">
        <v>7</v>
      </c>
      <c r="E10" s="33" t="s">
        <v>246</v>
      </c>
      <c r="F10" s="33" t="s">
        <v>246</v>
      </c>
      <c r="G10" s="72">
        <v>1</v>
      </c>
    </row>
    <row r="11" spans="1:16" x14ac:dyDescent="0.25">
      <c r="A11" s="33" t="s">
        <v>116</v>
      </c>
      <c r="B11" s="44" t="s">
        <v>83</v>
      </c>
      <c r="C11" s="72">
        <v>16</v>
      </c>
      <c r="E11" s="83" t="s">
        <v>260</v>
      </c>
      <c r="F11" s="33" t="s">
        <v>663</v>
      </c>
      <c r="G11" s="72">
        <v>1</v>
      </c>
    </row>
    <row r="12" spans="1:16" x14ac:dyDescent="0.25">
      <c r="A12" s="33" t="s">
        <v>251</v>
      </c>
      <c r="B12" s="44" t="s">
        <v>645</v>
      </c>
      <c r="C12" s="72">
        <v>40</v>
      </c>
      <c r="E12" s="33" t="s">
        <v>19</v>
      </c>
      <c r="F12" s="33" t="s">
        <v>664</v>
      </c>
      <c r="G12" s="72">
        <v>1</v>
      </c>
    </row>
    <row r="13" spans="1:16" x14ac:dyDescent="0.25">
      <c r="A13" s="42" t="s">
        <v>285</v>
      </c>
      <c r="B13" s="44" t="s">
        <v>646</v>
      </c>
      <c r="C13" s="72">
        <v>17</v>
      </c>
      <c r="E13" s="33" t="s">
        <v>124</v>
      </c>
      <c r="F13" s="33" t="s">
        <v>124</v>
      </c>
      <c r="G13" s="72">
        <v>1</v>
      </c>
    </row>
    <row r="14" spans="1:16" x14ac:dyDescent="0.25">
      <c r="A14" s="33" t="s">
        <v>19</v>
      </c>
      <c r="B14" s="44" t="s">
        <v>19</v>
      </c>
      <c r="C14" s="72">
        <v>6</v>
      </c>
      <c r="E14" s="33" t="s">
        <v>248</v>
      </c>
      <c r="F14" s="33" t="s">
        <v>665</v>
      </c>
      <c r="G14" s="72">
        <v>1</v>
      </c>
    </row>
    <row r="15" spans="1:16" x14ac:dyDescent="0.25">
      <c r="A15" s="33" t="s">
        <v>247</v>
      </c>
      <c r="B15" s="44" t="s">
        <v>247</v>
      </c>
      <c r="C15" s="72">
        <v>27</v>
      </c>
      <c r="E15" s="41" t="s">
        <v>259</v>
      </c>
      <c r="F15" s="33" t="s">
        <v>666</v>
      </c>
      <c r="G15" s="72">
        <v>1</v>
      </c>
    </row>
    <row r="16" spans="1:16" x14ac:dyDescent="0.25">
      <c r="A16" s="83" t="s">
        <v>265</v>
      </c>
      <c r="B16" s="44" t="s">
        <v>647</v>
      </c>
      <c r="C16" s="72">
        <v>11</v>
      </c>
      <c r="E16" s="41" t="s">
        <v>667</v>
      </c>
      <c r="F16" s="33" t="s">
        <v>668</v>
      </c>
      <c r="G16" s="72">
        <v>1</v>
      </c>
    </row>
    <row r="17" spans="1:7" ht="15.75" x14ac:dyDescent="0.25">
      <c r="A17" s="83" t="s">
        <v>258</v>
      </c>
      <c r="B17" s="44" t="s">
        <v>648</v>
      </c>
      <c r="C17" s="72">
        <v>18</v>
      </c>
      <c r="E17" s="89" t="s">
        <v>256</v>
      </c>
      <c r="F17" s="33" t="s">
        <v>669</v>
      </c>
      <c r="G17" s="72">
        <v>1</v>
      </c>
    </row>
    <row r="18" spans="1:7" x14ac:dyDescent="0.25">
      <c r="A18" s="33" t="s">
        <v>249</v>
      </c>
      <c r="B18" s="44" t="s">
        <v>649</v>
      </c>
      <c r="C18" s="72">
        <v>6</v>
      </c>
      <c r="E18" s="83" t="s">
        <v>254</v>
      </c>
      <c r="F18" s="33" t="s">
        <v>670</v>
      </c>
      <c r="G18" s="72">
        <v>1</v>
      </c>
    </row>
    <row r="19" spans="1:7" x14ac:dyDescent="0.25">
      <c r="A19" s="83" t="s">
        <v>253</v>
      </c>
      <c r="B19" s="44" t="s">
        <v>271</v>
      </c>
      <c r="C19" s="72">
        <v>27</v>
      </c>
      <c r="E19" s="33" t="s">
        <v>671</v>
      </c>
      <c r="F19" s="33" t="s">
        <v>672</v>
      </c>
      <c r="G19" s="72">
        <v>1</v>
      </c>
    </row>
    <row r="20" spans="1:7" x14ac:dyDescent="0.25">
      <c r="A20" s="85" t="s">
        <v>266</v>
      </c>
      <c r="B20" s="44" t="s">
        <v>650</v>
      </c>
      <c r="C20" s="72">
        <v>10</v>
      </c>
      <c r="E20" s="41" t="s">
        <v>673</v>
      </c>
      <c r="F20" s="33" t="s">
        <v>674</v>
      </c>
      <c r="G20" s="72">
        <v>1</v>
      </c>
    </row>
    <row r="21" spans="1:7" x14ac:dyDescent="0.25">
      <c r="A21" s="33" t="s">
        <v>124</v>
      </c>
      <c r="B21" s="44" t="s">
        <v>124</v>
      </c>
      <c r="C21" s="72">
        <v>10</v>
      </c>
      <c r="E21" s="42" t="s">
        <v>257</v>
      </c>
      <c r="F21" s="33" t="s">
        <v>257</v>
      </c>
      <c r="G21" s="72">
        <v>1</v>
      </c>
    </row>
    <row r="22" spans="1:7" x14ac:dyDescent="0.25">
      <c r="A22" s="83" t="s">
        <v>261</v>
      </c>
      <c r="B22" s="44" t="s">
        <v>261</v>
      </c>
      <c r="C22" s="72">
        <v>18</v>
      </c>
      <c r="E22" s="33" t="s">
        <v>262</v>
      </c>
      <c r="F22" s="33" t="s">
        <v>262</v>
      </c>
      <c r="G22" s="72">
        <v>1</v>
      </c>
    </row>
    <row r="23" spans="1:7" x14ac:dyDescent="0.25">
      <c r="A23" s="83" t="s">
        <v>255</v>
      </c>
      <c r="B23" s="44" t="s">
        <v>651</v>
      </c>
      <c r="C23" s="72">
        <v>20</v>
      </c>
      <c r="E23" s="86" t="s">
        <v>46</v>
      </c>
      <c r="F23" s="71"/>
      <c r="G23" s="71">
        <f>SUM(G5:G22)</f>
        <v>18</v>
      </c>
    </row>
    <row r="24" spans="1:7" x14ac:dyDescent="0.25">
      <c r="A24" s="33" t="s">
        <v>250</v>
      </c>
      <c r="B24" s="44" t="s">
        <v>250</v>
      </c>
      <c r="C24" s="72">
        <v>18</v>
      </c>
    </row>
    <row r="25" spans="1:7" x14ac:dyDescent="0.25">
      <c r="A25" s="33" t="s">
        <v>132</v>
      </c>
      <c r="B25" s="44" t="s">
        <v>99</v>
      </c>
      <c r="C25" s="72">
        <v>8</v>
      </c>
    </row>
    <row r="26" spans="1:7" x14ac:dyDescent="0.25">
      <c r="A26" s="83" t="s">
        <v>28</v>
      </c>
      <c r="B26" s="44" t="s">
        <v>28</v>
      </c>
      <c r="C26" s="72">
        <v>31</v>
      </c>
    </row>
    <row r="27" spans="1:7" x14ac:dyDescent="0.25">
      <c r="A27" s="42" t="s">
        <v>652</v>
      </c>
      <c r="B27" s="44" t="s">
        <v>652</v>
      </c>
      <c r="C27" s="72">
        <v>6</v>
      </c>
    </row>
    <row r="28" spans="1:7" x14ac:dyDescent="0.25">
      <c r="A28" s="83" t="s">
        <v>252</v>
      </c>
      <c r="B28" s="44" t="s">
        <v>653</v>
      </c>
      <c r="C28" s="72">
        <v>27</v>
      </c>
    </row>
    <row r="29" spans="1:7" x14ac:dyDescent="0.25">
      <c r="A29" s="110" t="s">
        <v>6</v>
      </c>
      <c r="B29" s="111"/>
      <c r="C29" s="71">
        <f>SUM(C5:C28)</f>
        <v>408</v>
      </c>
    </row>
  </sheetData>
  <mergeCells count="4">
    <mergeCell ref="A29:B29"/>
    <mergeCell ref="A1:P2"/>
    <mergeCell ref="A3:C3"/>
    <mergeCell ref="E3:G3"/>
  </mergeCells>
  <hyperlinks>
    <hyperlink ref="A20" r:id="rId1" display="http://consultaremedios.com.br/busca?termo=hidroclorotiazida"/>
    <hyperlink ref="E9" r:id="rId2" display="http://consultaremedios.com.br/busca?termo=cloridrato+de+fenilefrina+maleato+de+clorfeniramina+paracetamol"/>
    <hyperlink ref="E6" r:id="rId3" display="http://consultaremedios.com.br/busca?termo=amoxicilina%2Bclavulanato+de+potassio"/>
    <hyperlink ref="E15" r:id="rId4" display="http://consultaremedios.com.br/busca?termo=lamivudina+%2B+zidovudina"/>
    <hyperlink ref="E16" r:id="rId5" display="http://consultaremedios.com.br/busca?termo=lopinavir%2Britonavir"/>
    <hyperlink ref="E20" r:id="rId6" display="http://consultaremedios.com.br/busca?termo=polivitaminico%2Bpolimineral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D24" sqref="D24"/>
    </sheetView>
  </sheetViews>
  <sheetFormatPr defaultRowHeight="15" x14ac:dyDescent="0.25"/>
  <cols>
    <col min="1" max="1" width="40.42578125" bestFit="1" customWidth="1"/>
    <col min="2" max="2" width="31.42578125" bestFit="1" customWidth="1"/>
    <col min="3" max="3" width="12" bestFit="1" customWidth="1"/>
    <col min="5" max="5" width="35.140625" bestFit="1" customWidth="1"/>
    <col min="6" max="6" width="21" bestFit="1" customWidth="1"/>
    <col min="7" max="7" width="12" bestFit="1" customWidth="1"/>
    <col min="9" max="9" width="27.42578125" bestFit="1" customWidth="1"/>
  </cols>
  <sheetData>
    <row r="1" spans="1:10" x14ac:dyDescent="0.25">
      <c r="A1" s="122" t="s">
        <v>744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 x14ac:dyDescent="0.25">
      <c r="A3" s="113" t="s">
        <v>1</v>
      </c>
      <c r="B3" s="113"/>
      <c r="C3" s="113"/>
      <c r="E3" s="113" t="s">
        <v>3</v>
      </c>
      <c r="F3" s="113"/>
      <c r="G3" s="113"/>
      <c r="I3" s="8" t="s">
        <v>21</v>
      </c>
      <c r="J3" s="71">
        <v>4</v>
      </c>
    </row>
    <row r="4" spans="1:10" x14ac:dyDescent="0.25">
      <c r="A4" s="25" t="s">
        <v>49</v>
      </c>
      <c r="B4" s="25" t="s">
        <v>51</v>
      </c>
      <c r="C4" s="25" t="s">
        <v>0</v>
      </c>
      <c r="E4" s="25" t="s">
        <v>49</v>
      </c>
      <c r="F4" s="25" t="s">
        <v>51</v>
      </c>
      <c r="G4" s="25" t="s">
        <v>0</v>
      </c>
      <c r="I4" s="66" t="s">
        <v>743</v>
      </c>
      <c r="J4" s="71">
        <v>12</v>
      </c>
    </row>
    <row r="5" spans="1:10" x14ac:dyDescent="0.25">
      <c r="A5" s="33" t="s">
        <v>677</v>
      </c>
      <c r="B5" s="33" t="s">
        <v>678</v>
      </c>
      <c r="C5" s="72">
        <v>60</v>
      </c>
      <c r="E5" s="41" t="s">
        <v>730</v>
      </c>
      <c r="F5" s="33" t="s">
        <v>731</v>
      </c>
      <c r="G5" s="72">
        <v>4</v>
      </c>
      <c r="I5" s="8" t="s">
        <v>742</v>
      </c>
      <c r="J5" s="71">
        <v>5</v>
      </c>
    </row>
    <row r="6" spans="1:10" x14ac:dyDescent="0.25">
      <c r="A6" s="91" t="s">
        <v>394</v>
      </c>
      <c r="B6" s="33" t="s">
        <v>338</v>
      </c>
      <c r="C6" s="72">
        <v>7</v>
      </c>
      <c r="E6" s="33" t="s">
        <v>732</v>
      </c>
      <c r="F6" s="33" t="s">
        <v>732</v>
      </c>
      <c r="G6" s="72">
        <v>7</v>
      </c>
    </row>
    <row r="7" spans="1:10" x14ac:dyDescent="0.25">
      <c r="A7" s="41" t="s">
        <v>679</v>
      </c>
      <c r="B7" s="33" t="s">
        <v>680</v>
      </c>
      <c r="C7" s="72">
        <v>24</v>
      </c>
      <c r="E7" s="41" t="s">
        <v>733</v>
      </c>
      <c r="F7" s="33" t="s">
        <v>734</v>
      </c>
      <c r="G7" s="72">
        <v>1</v>
      </c>
    </row>
    <row r="8" spans="1:10" x14ac:dyDescent="0.25">
      <c r="A8" s="41" t="s">
        <v>464</v>
      </c>
      <c r="B8" s="33" t="s">
        <v>681</v>
      </c>
      <c r="C8" s="72">
        <v>50</v>
      </c>
      <c r="E8" s="41" t="s">
        <v>735</v>
      </c>
      <c r="F8" s="33" t="s">
        <v>736</v>
      </c>
      <c r="G8" s="72">
        <v>21</v>
      </c>
    </row>
    <row r="9" spans="1:10" x14ac:dyDescent="0.25">
      <c r="A9" s="41" t="s">
        <v>682</v>
      </c>
      <c r="B9" s="33" t="s">
        <v>683</v>
      </c>
      <c r="C9" s="72">
        <v>16</v>
      </c>
      <c r="E9" s="41" t="s">
        <v>737</v>
      </c>
      <c r="F9" s="33" t="s">
        <v>738</v>
      </c>
      <c r="G9" s="72">
        <v>1</v>
      </c>
    </row>
    <row r="10" spans="1:10" x14ac:dyDescent="0.25">
      <c r="A10" s="41" t="s">
        <v>684</v>
      </c>
      <c r="B10" s="33" t="s">
        <v>685</v>
      </c>
      <c r="C10" s="72">
        <v>100</v>
      </c>
      <c r="E10" s="33" t="s">
        <v>247</v>
      </c>
      <c r="F10" s="33" t="s">
        <v>739</v>
      </c>
      <c r="G10" s="72">
        <v>27</v>
      </c>
    </row>
    <row r="11" spans="1:10" x14ac:dyDescent="0.25">
      <c r="A11" s="33" t="s">
        <v>74</v>
      </c>
      <c r="B11" s="33" t="s">
        <v>74</v>
      </c>
      <c r="C11" s="72">
        <v>7</v>
      </c>
      <c r="E11" s="41" t="s">
        <v>740</v>
      </c>
      <c r="F11" s="33" t="s">
        <v>741</v>
      </c>
      <c r="G11" s="72">
        <v>1</v>
      </c>
    </row>
    <row r="12" spans="1:10" x14ac:dyDescent="0.25">
      <c r="A12" s="41" t="s">
        <v>686</v>
      </c>
      <c r="B12" s="33" t="s">
        <v>75</v>
      </c>
      <c r="C12" s="72">
        <v>10</v>
      </c>
      <c r="E12" s="108" t="s">
        <v>7</v>
      </c>
      <c r="F12" s="108"/>
      <c r="G12" s="71">
        <f>SUM(G5:G11)</f>
        <v>62</v>
      </c>
    </row>
    <row r="13" spans="1:10" x14ac:dyDescent="0.25">
      <c r="A13" s="41" t="s">
        <v>687</v>
      </c>
      <c r="B13" s="33" t="s">
        <v>688</v>
      </c>
      <c r="C13" s="72">
        <v>10</v>
      </c>
    </row>
    <row r="14" spans="1:10" x14ac:dyDescent="0.25">
      <c r="A14" s="41" t="s">
        <v>689</v>
      </c>
      <c r="B14" s="33" t="s">
        <v>690</v>
      </c>
      <c r="C14" s="72">
        <v>9</v>
      </c>
    </row>
    <row r="15" spans="1:10" x14ac:dyDescent="0.25">
      <c r="A15" s="41" t="s">
        <v>691</v>
      </c>
      <c r="B15" s="33" t="s">
        <v>692</v>
      </c>
      <c r="C15" s="72">
        <v>72</v>
      </c>
    </row>
    <row r="16" spans="1:10" x14ac:dyDescent="0.25">
      <c r="A16" s="33" t="s">
        <v>186</v>
      </c>
      <c r="B16" s="33" t="s">
        <v>186</v>
      </c>
      <c r="C16" s="72">
        <v>8</v>
      </c>
    </row>
    <row r="17" spans="1:3" x14ac:dyDescent="0.25">
      <c r="A17" s="41" t="s">
        <v>693</v>
      </c>
      <c r="B17" s="33" t="s">
        <v>693</v>
      </c>
      <c r="C17" s="72">
        <v>1</v>
      </c>
    </row>
    <row r="18" spans="1:3" x14ac:dyDescent="0.25">
      <c r="A18" s="41" t="s">
        <v>344</v>
      </c>
      <c r="B18" s="33" t="s">
        <v>694</v>
      </c>
      <c r="C18" s="72">
        <v>29</v>
      </c>
    </row>
    <row r="19" spans="1:3" x14ac:dyDescent="0.25">
      <c r="A19" s="41" t="s">
        <v>695</v>
      </c>
      <c r="B19" s="33" t="s">
        <v>696</v>
      </c>
      <c r="C19" s="72">
        <v>144</v>
      </c>
    </row>
    <row r="20" spans="1:3" x14ac:dyDescent="0.25">
      <c r="A20" s="41" t="s">
        <v>697</v>
      </c>
      <c r="B20" s="33" t="s">
        <v>698</v>
      </c>
      <c r="C20" s="72">
        <v>42</v>
      </c>
    </row>
    <row r="21" spans="1:3" x14ac:dyDescent="0.25">
      <c r="A21" s="33" t="s">
        <v>699</v>
      </c>
      <c r="B21" s="33" t="s">
        <v>269</v>
      </c>
      <c r="C21" s="72">
        <v>15</v>
      </c>
    </row>
    <row r="22" spans="1:3" x14ac:dyDescent="0.25">
      <c r="A22" s="42" t="s">
        <v>282</v>
      </c>
      <c r="B22" s="33" t="s">
        <v>282</v>
      </c>
      <c r="C22" s="72">
        <v>7</v>
      </c>
    </row>
    <row r="23" spans="1:3" x14ac:dyDescent="0.25">
      <c r="A23" s="41" t="s">
        <v>700</v>
      </c>
      <c r="B23" s="33" t="s">
        <v>701</v>
      </c>
      <c r="C23" s="72">
        <v>28</v>
      </c>
    </row>
    <row r="24" spans="1:3" x14ac:dyDescent="0.25">
      <c r="A24" s="33" t="s">
        <v>702</v>
      </c>
      <c r="B24" s="33" t="s">
        <v>267</v>
      </c>
      <c r="C24" s="72">
        <v>58</v>
      </c>
    </row>
    <row r="25" spans="1:3" x14ac:dyDescent="0.25">
      <c r="A25" s="41" t="s">
        <v>703</v>
      </c>
      <c r="B25" s="33" t="s">
        <v>704</v>
      </c>
      <c r="C25" s="72">
        <v>60</v>
      </c>
    </row>
    <row r="26" spans="1:3" x14ac:dyDescent="0.25">
      <c r="A26" s="41" t="s">
        <v>247</v>
      </c>
      <c r="B26" s="33" t="s">
        <v>705</v>
      </c>
      <c r="C26" s="72">
        <v>48</v>
      </c>
    </row>
    <row r="27" spans="1:3" x14ac:dyDescent="0.25">
      <c r="A27" s="41" t="s">
        <v>706</v>
      </c>
      <c r="B27" s="33" t="s">
        <v>707</v>
      </c>
      <c r="C27" s="72">
        <v>184</v>
      </c>
    </row>
    <row r="28" spans="1:3" x14ac:dyDescent="0.25">
      <c r="A28" s="41" t="s">
        <v>708</v>
      </c>
      <c r="B28" s="33" t="s">
        <v>709</v>
      </c>
      <c r="C28" s="72">
        <v>28</v>
      </c>
    </row>
    <row r="29" spans="1:3" x14ac:dyDescent="0.25">
      <c r="A29" s="41" t="s">
        <v>710</v>
      </c>
      <c r="B29" s="33" t="s">
        <v>711</v>
      </c>
      <c r="C29" s="72">
        <v>30</v>
      </c>
    </row>
    <row r="30" spans="1:3" x14ac:dyDescent="0.25">
      <c r="A30" s="41" t="s">
        <v>712</v>
      </c>
      <c r="B30" s="33" t="s">
        <v>713</v>
      </c>
      <c r="C30" s="72">
        <v>315</v>
      </c>
    </row>
    <row r="31" spans="1:3" x14ac:dyDescent="0.25">
      <c r="A31" s="41" t="s">
        <v>266</v>
      </c>
      <c r="B31" s="33" t="s">
        <v>714</v>
      </c>
      <c r="C31" s="72">
        <v>123</v>
      </c>
    </row>
    <row r="32" spans="1:3" x14ac:dyDescent="0.25">
      <c r="A32" s="33" t="s">
        <v>715</v>
      </c>
      <c r="B32" s="33" t="s">
        <v>716</v>
      </c>
      <c r="C32" s="72">
        <v>6</v>
      </c>
    </row>
    <row r="33" spans="1:3" x14ac:dyDescent="0.25">
      <c r="A33" s="41" t="s">
        <v>717</v>
      </c>
      <c r="B33" s="33" t="s">
        <v>718</v>
      </c>
      <c r="C33" s="72">
        <v>40</v>
      </c>
    </row>
    <row r="34" spans="1:3" x14ac:dyDescent="0.25">
      <c r="A34" s="41" t="s">
        <v>598</v>
      </c>
      <c r="B34" s="91" t="s">
        <v>719</v>
      </c>
      <c r="C34" s="72">
        <v>646</v>
      </c>
    </row>
    <row r="35" spans="1:3" x14ac:dyDescent="0.25">
      <c r="A35" s="41" t="s">
        <v>720</v>
      </c>
      <c r="B35" s="33" t="s">
        <v>721</v>
      </c>
      <c r="C35" s="72">
        <v>15</v>
      </c>
    </row>
    <row r="36" spans="1:3" x14ac:dyDescent="0.25">
      <c r="A36" s="41" t="s">
        <v>132</v>
      </c>
      <c r="B36" s="33" t="s">
        <v>722</v>
      </c>
      <c r="C36" s="72">
        <v>60</v>
      </c>
    </row>
    <row r="37" spans="1:3" x14ac:dyDescent="0.25">
      <c r="A37" s="41" t="s">
        <v>340</v>
      </c>
      <c r="B37" s="33" t="s">
        <v>723</v>
      </c>
      <c r="C37" s="72">
        <v>30</v>
      </c>
    </row>
    <row r="38" spans="1:3" x14ac:dyDescent="0.25">
      <c r="A38" s="41" t="s">
        <v>28</v>
      </c>
      <c r="B38" s="33" t="s">
        <v>724</v>
      </c>
      <c r="C38" s="72">
        <v>17</v>
      </c>
    </row>
    <row r="39" spans="1:3" x14ac:dyDescent="0.25">
      <c r="A39" s="41" t="s">
        <v>725</v>
      </c>
      <c r="B39" s="33" t="s">
        <v>726</v>
      </c>
      <c r="C39" s="72">
        <v>120</v>
      </c>
    </row>
    <row r="40" spans="1:3" x14ac:dyDescent="0.25">
      <c r="A40" s="41" t="s">
        <v>402</v>
      </c>
      <c r="B40" s="33" t="s">
        <v>727</v>
      </c>
      <c r="C40" s="72">
        <v>89</v>
      </c>
    </row>
    <row r="41" spans="1:3" x14ac:dyDescent="0.25">
      <c r="A41" s="41" t="s">
        <v>270</v>
      </c>
      <c r="B41" s="33" t="s">
        <v>728</v>
      </c>
      <c r="C41" s="72">
        <v>56</v>
      </c>
    </row>
    <row r="42" spans="1:3" x14ac:dyDescent="0.25">
      <c r="A42" s="41" t="s">
        <v>395</v>
      </c>
      <c r="B42" s="33" t="s">
        <v>396</v>
      </c>
      <c r="C42" s="72">
        <v>84</v>
      </c>
    </row>
    <row r="43" spans="1:3" x14ac:dyDescent="0.25">
      <c r="A43" s="41" t="s">
        <v>302</v>
      </c>
      <c r="B43" s="33" t="s">
        <v>729</v>
      </c>
      <c r="C43" s="72">
        <v>7</v>
      </c>
    </row>
    <row r="44" spans="1:3" x14ac:dyDescent="0.25">
      <c r="A44" s="110" t="s">
        <v>6</v>
      </c>
      <c r="B44" s="111"/>
      <c r="C44" s="71">
        <f>SUM(C5:C43)</f>
        <v>2655</v>
      </c>
    </row>
  </sheetData>
  <mergeCells count="5">
    <mergeCell ref="A1:J2"/>
    <mergeCell ref="A44:B44"/>
    <mergeCell ref="E12:F12"/>
    <mergeCell ref="A3:C3"/>
    <mergeCell ref="E3:G3"/>
  </mergeCells>
  <hyperlinks>
    <hyperlink ref="A30" r:id="rId1" display="http://consultaremedios.com.br/busca?termo=glimepirida"/>
    <hyperlink ref="A9" r:id="rId2" display="http://consultaremedios.com.br/busca?termo=alendronato+sodico"/>
    <hyperlink ref="A39" r:id="rId3" display="http://consultaremedios.com.br/busca?termo=silybum+marianum"/>
    <hyperlink ref="A25" r:id="rId4" display="http://consultaremedios.com.br/busca?termo=dimeticona%2Bhidr.aluminio%2Bhidr.magnesio"/>
    <hyperlink ref="A34" r:id="rId5" display="http://consultaremedios.com.br/busca?termo=metildopa"/>
    <hyperlink ref="A10" r:id="rId6" display="http://consultaremedios.com.br/busca?termo=amilorida%2Bhidroclorotiazida"/>
    <hyperlink ref="A40" r:id="rId7" display="http://consultaremedios.com.br/busca?termo=sinvastatina"/>
    <hyperlink ref="A15" r:id="rId8" display="http://consultaremedios.com.br/busca?termo=bissulfato+de+clopidogrel"/>
    <hyperlink ref="A29" r:id="rId9" display="http://consultaremedios.com.br/busca?termo=glicinato+de+magnesio%2Bpiridoxina"/>
    <hyperlink ref="A19" r:id="rId10" display="http://consultaremedios.com.br/busca?termo=cilostazol"/>
    <hyperlink ref="A33" r:id="rId11" display="http://consultaremedios.com.br/busca?termo=losartana"/>
    <hyperlink ref="A35" r:id="rId12" display="http://consultaremedios.com.br/busca?termo=multivitaminicos%2Bsais+minerais"/>
    <hyperlink ref="A36" r:id="rId13" display="http://consultaremedios.com.br/busca?termo=nimesulida"/>
    <hyperlink ref="A8" r:id="rId14" display="http://consultaremedios.com.br/busca?termo=acido+folico"/>
    <hyperlink ref="A18" r:id="rId15" display="http://consultaremedios.com.br/busca?termo=ciclobenzaprina"/>
    <hyperlink ref="A23" r:id="rId16" display="http://consultaremedios.com.br/busca?termo=diclofenaco+dietilamonio"/>
    <hyperlink ref="A37" r:id="rId17" display="http://consultaremedios.com.br/busca?termo=paracetamol"/>
    <hyperlink ref="A42" r:id="rId18" display="http://consultaremedios.com.br/busca?termo=topiramato"/>
    <hyperlink ref="A43" r:id="rId19" display="http://consultaremedios.com.br/busca?termo=venlafaxina"/>
    <hyperlink ref="A13" r:id="rId20" display="http://consultaremedios.com.br/busca?termo=atenolol%2Bclortalidona"/>
    <hyperlink ref="A17" r:id="rId21" display="http://consultaremedios.com.br/busca?termo=cetoconazol"/>
    <hyperlink ref="A14" r:id="rId22" display="http://consultaremedios.com.br/busca?termo=besilato+de+anlodipino"/>
    <hyperlink ref="A38" r:id="rId23" display="http://consultaremedios.com.br/busca?termo=prednisona"/>
    <hyperlink ref="A12" r:id="rId24" display="http://consultaremedios.com.br/busca?termo=amoxicilina%2Bclavulanato+de+potassio"/>
    <hyperlink ref="A28" r:id="rId25" display="http://consultaremedios.com.br/busca?termo=glibenclamida"/>
    <hyperlink ref="A26" r:id="rId26" display="http://consultaremedios.com.br/busca?termo=domperidona"/>
    <hyperlink ref="A27" r:id="rId27" display="http://consultaremedios.com.br/busca?termo=etinilestradiol%2Bdesogestrel"/>
    <hyperlink ref="A20" r:id="rId28" display="http://consultaremedios.com.br/busca?termo=ciproterona+%2B+etinilestradiol"/>
    <hyperlink ref="E8" r:id="rId29" display="http://consultaremedios.com.br/busca?termo=colecalciferol"/>
    <hyperlink ref="E5" r:id="rId30" display="http://consultaremedios.com.br/busca?termo=bambuterol"/>
    <hyperlink ref="E7" r:id="rId31" display="http://consultaremedios.com.br/busca?termo=calcio++ctir+malato%2Bvit+d3"/>
    <hyperlink ref="E9" r:id="rId32" display="http://consultaremedios.com.br/busca?termo=dipro.+betametasona%2Bac.+salicilico"/>
    <hyperlink ref="E11" r:id="rId33" display="http://consultaremedios.com.br/busca?termo=tirotricina+%2B+benzocain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K2"/>
    </sheetView>
  </sheetViews>
  <sheetFormatPr defaultRowHeight="15" x14ac:dyDescent="0.25"/>
  <cols>
    <col min="1" max="1" width="30.7109375" bestFit="1" customWidth="1"/>
    <col min="2" max="2" width="23.42578125" bestFit="1" customWidth="1"/>
    <col min="3" max="3" width="11.42578125" style="1" bestFit="1" customWidth="1"/>
    <col min="5" max="5" width="36.140625" bestFit="1" customWidth="1"/>
    <col min="6" max="6" width="23.5703125" bestFit="1" customWidth="1"/>
    <col min="7" max="7" width="11.42578125" style="1" bestFit="1" customWidth="1"/>
    <col min="9" max="9" width="14.7109375" bestFit="1" customWidth="1"/>
  </cols>
  <sheetData>
    <row r="1" spans="1:11" x14ac:dyDescent="0.25">
      <c r="A1" s="118" t="s">
        <v>393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 x14ac:dyDescent="0.25">
      <c r="A4" s="108" t="s">
        <v>1</v>
      </c>
      <c r="B4" s="108"/>
      <c r="C4" s="108"/>
      <c r="E4" s="108" t="s">
        <v>3</v>
      </c>
      <c r="F4" s="108"/>
      <c r="G4" s="108"/>
      <c r="I4" s="8" t="s">
        <v>21</v>
      </c>
      <c r="J4" s="8">
        <v>3</v>
      </c>
    </row>
    <row r="5" spans="1:11" x14ac:dyDescent="0.25">
      <c r="A5" s="67" t="s">
        <v>336</v>
      </c>
      <c r="B5" s="25" t="s">
        <v>51</v>
      </c>
      <c r="C5" s="25" t="s">
        <v>0</v>
      </c>
      <c r="E5" s="77" t="s">
        <v>336</v>
      </c>
      <c r="F5" s="25" t="s">
        <v>51</v>
      </c>
      <c r="G5" s="25" t="s">
        <v>0</v>
      </c>
      <c r="I5" s="66" t="s">
        <v>333</v>
      </c>
      <c r="J5" s="8">
        <v>3</v>
      </c>
    </row>
    <row r="6" spans="1:11" x14ac:dyDescent="0.25">
      <c r="A6" s="68" t="s">
        <v>394</v>
      </c>
      <c r="B6" s="33" t="s">
        <v>338</v>
      </c>
      <c r="C6" s="65">
        <v>10</v>
      </c>
      <c r="E6" s="68" t="s">
        <v>392</v>
      </c>
      <c r="F6" s="76" t="s">
        <v>392</v>
      </c>
      <c r="G6" s="53">
        <v>1</v>
      </c>
    </row>
    <row r="7" spans="1:11" x14ac:dyDescent="0.25">
      <c r="A7" s="68" t="s">
        <v>464</v>
      </c>
      <c r="B7" s="33" t="s">
        <v>476</v>
      </c>
      <c r="C7" s="65">
        <v>55</v>
      </c>
      <c r="E7" s="68" t="s">
        <v>510</v>
      </c>
      <c r="F7" s="76" t="s">
        <v>382</v>
      </c>
      <c r="G7" s="53">
        <v>1</v>
      </c>
    </row>
    <row r="8" spans="1:11" x14ac:dyDescent="0.25">
      <c r="A8" s="68" t="s">
        <v>490</v>
      </c>
      <c r="B8" s="33" t="s">
        <v>364</v>
      </c>
      <c r="C8" s="65">
        <v>1</v>
      </c>
      <c r="E8" s="68" t="s">
        <v>509</v>
      </c>
      <c r="F8" s="76" t="s">
        <v>381</v>
      </c>
      <c r="G8" s="53">
        <v>1</v>
      </c>
    </row>
    <row r="9" spans="1:11" x14ac:dyDescent="0.25">
      <c r="A9" s="68" t="s">
        <v>468</v>
      </c>
      <c r="B9" s="33" t="s">
        <v>491</v>
      </c>
      <c r="C9" s="65">
        <v>70</v>
      </c>
      <c r="E9" s="68" t="s">
        <v>518</v>
      </c>
      <c r="F9" s="76" t="s">
        <v>80</v>
      </c>
      <c r="G9" s="53">
        <v>1</v>
      </c>
    </row>
    <row r="10" spans="1:11" x14ac:dyDescent="0.25">
      <c r="A10" s="68" t="s">
        <v>492</v>
      </c>
      <c r="B10" s="33" t="s">
        <v>76</v>
      </c>
      <c r="C10" s="65">
        <v>7</v>
      </c>
      <c r="E10" s="68" t="s">
        <v>519</v>
      </c>
      <c r="F10" s="76" t="s">
        <v>387</v>
      </c>
      <c r="G10" s="53">
        <v>1</v>
      </c>
    </row>
    <row r="11" spans="1:11" x14ac:dyDescent="0.25">
      <c r="A11" s="68" t="s">
        <v>493</v>
      </c>
      <c r="B11" s="33" t="s">
        <v>359</v>
      </c>
      <c r="C11" s="65">
        <v>13</v>
      </c>
      <c r="E11" s="68" t="s">
        <v>380</v>
      </c>
      <c r="F11" s="76" t="s">
        <v>380</v>
      </c>
      <c r="G11" s="53">
        <v>1</v>
      </c>
    </row>
    <row r="12" spans="1:11" x14ac:dyDescent="0.25">
      <c r="A12" s="68" t="s">
        <v>186</v>
      </c>
      <c r="B12" s="33" t="s">
        <v>362</v>
      </c>
      <c r="C12" s="65">
        <v>38</v>
      </c>
      <c r="E12" s="68" t="s">
        <v>384</v>
      </c>
      <c r="F12" s="76" t="s">
        <v>384</v>
      </c>
      <c r="G12" s="53">
        <v>1</v>
      </c>
    </row>
    <row r="13" spans="1:11" x14ac:dyDescent="0.25">
      <c r="A13" s="68" t="s">
        <v>466</v>
      </c>
      <c r="B13" s="33" t="s">
        <v>363</v>
      </c>
      <c r="C13" s="65">
        <v>2</v>
      </c>
      <c r="E13" s="68" t="s">
        <v>515</v>
      </c>
      <c r="F13" s="76" t="s">
        <v>388</v>
      </c>
      <c r="G13" s="53">
        <v>1</v>
      </c>
    </row>
    <row r="14" spans="1:11" x14ac:dyDescent="0.25">
      <c r="A14" s="68" t="s">
        <v>245</v>
      </c>
      <c r="B14" s="33" t="s">
        <v>367</v>
      </c>
      <c r="C14" s="65">
        <v>6</v>
      </c>
      <c r="E14" s="68" t="s">
        <v>505</v>
      </c>
      <c r="F14" s="76" t="s">
        <v>374</v>
      </c>
      <c r="G14" s="53">
        <v>2</v>
      </c>
    </row>
    <row r="15" spans="1:11" x14ac:dyDescent="0.25">
      <c r="A15" s="68" t="s">
        <v>494</v>
      </c>
      <c r="B15" s="33" t="s">
        <v>344</v>
      </c>
      <c r="C15" s="65">
        <v>21</v>
      </c>
      <c r="E15" s="68" t="s">
        <v>390</v>
      </c>
      <c r="F15" s="76" t="s">
        <v>390</v>
      </c>
      <c r="G15" s="53">
        <v>1</v>
      </c>
    </row>
    <row r="16" spans="1:11" x14ac:dyDescent="0.25">
      <c r="A16" s="68" t="s">
        <v>495</v>
      </c>
      <c r="B16" s="33" t="s">
        <v>341</v>
      </c>
      <c r="C16" s="65">
        <v>15</v>
      </c>
      <c r="E16" s="68" t="s">
        <v>308</v>
      </c>
      <c r="F16" s="76" t="s">
        <v>520</v>
      </c>
      <c r="G16" s="53">
        <v>2</v>
      </c>
    </row>
    <row r="17" spans="1:7" x14ac:dyDescent="0.25">
      <c r="A17" s="68" t="s">
        <v>496</v>
      </c>
      <c r="B17" s="33" t="s">
        <v>370</v>
      </c>
      <c r="C17" s="65">
        <v>27</v>
      </c>
      <c r="E17" s="68" t="s">
        <v>507</v>
      </c>
      <c r="F17" s="76" t="s">
        <v>376</v>
      </c>
      <c r="G17" s="53">
        <v>1</v>
      </c>
    </row>
    <row r="18" spans="1:7" x14ac:dyDescent="0.25">
      <c r="A18" s="68" t="s">
        <v>497</v>
      </c>
      <c r="B18" s="33" t="s">
        <v>348</v>
      </c>
      <c r="C18" s="65">
        <v>13</v>
      </c>
      <c r="E18" s="68" t="s">
        <v>506</v>
      </c>
      <c r="F18" s="76" t="s">
        <v>375</v>
      </c>
      <c r="G18" s="53">
        <v>5</v>
      </c>
    </row>
    <row r="19" spans="1:7" x14ac:dyDescent="0.25">
      <c r="A19" s="68" t="s">
        <v>347</v>
      </c>
      <c r="B19" s="33" t="s">
        <v>346</v>
      </c>
      <c r="C19" s="65">
        <v>10</v>
      </c>
      <c r="E19" s="68" t="s">
        <v>516</v>
      </c>
      <c r="F19" s="76" t="s">
        <v>389</v>
      </c>
      <c r="G19" s="53">
        <v>1</v>
      </c>
    </row>
    <row r="20" spans="1:7" x14ac:dyDescent="0.25">
      <c r="A20" s="68" t="s">
        <v>460</v>
      </c>
      <c r="B20" s="33" t="s">
        <v>343</v>
      </c>
      <c r="C20" s="65">
        <v>16</v>
      </c>
      <c r="E20" s="68" t="s">
        <v>459</v>
      </c>
      <c r="F20" s="76" t="s">
        <v>377</v>
      </c>
      <c r="G20" s="53">
        <v>1</v>
      </c>
    </row>
    <row r="21" spans="1:7" x14ac:dyDescent="0.25">
      <c r="A21" s="68" t="s">
        <v>19</v>
      </c>
      <c r="B21" s="33" t="s">
        <v>369</v>
      </c>
      <c r="C21" s="65">
        <v>6</v>
      </c>
      <c r="E21" s="68" t="s">
        <v>508</v>
      </c>
      <c r="F21" s="76" t="s">
        <v>378</v>
      </c>
      <c r="G21" s="53">
        <v>1</v>
      </c>
    </row>
    <row r="22" spans="1:7" x14ac:dyDescent="0.25">
      <c r="A22" s="68" t="s">
        <v>465</v>
      </c>
      <c r="B22" s="33" t="s">
        <v>361</v>
      </c>
      <c r="C22" s="65">
        <v>18</v>
      </c>
      <c r="E22" s="68" t="s">
        <v>513</v>
      </c>
      <c r="F22" s="76" t="s">
        <v>386</v>
      </c>
      <c r="G22" s="53">
        <v>1</v>
      </c>
    </row>
    <row r="23" spans="1:7" x14ac:dyDescent="0.25">
      <c r="A23" s="68" t="s">
        <v>284</v>
      </c>
      <c r="B23" s="33" t="s">
        <v>498</v>
      </c>
      <c r="C23" s="65">
        <v>70</v>
      </c>
      <c r="E23" s="68" t="s">
        <v>511</v>
      </c>
      <c r="F23" s="76" t="s">
        <v>383</v>
      </c>
      <c r="G23" s="53">
        <v>3</v>
      </c>
    </row>
    <row r="24" spans="1:7" x14ac:dyDescent="0.25">
      <c r="A24" s="68" t="s">
        <v>469</v>
      </c>
      <c r="B24" s="33" t="s">
        <v>372</v>
      </c>
      <c r="C24" s="65">
        <v>20</v>
      </c>
      <c r="E24" s="68" t="s">
        <v>512</v>
      </c>
      <c r="F24" s="76" t="s">
        <v>385</v>
      </c>
      <c r="G24" s="53">
        <v>1</v>
      </c>
    </row>
    <row r="25" spans="1:7" x14ac:dyDescent="0.25">
      <c r="A25" s="68" t="s">
        <v>499</v>
      </c>
      <c r="B25" s="33" t="s">
        <v>373</v>
      </c>
      <c r="C25" s="65">
        <v>2</v>
      </c>
      <c r="E25" s="68" t="s">
        <v>517</v>
      </c>
      <c r="F25" s="76" t="s">
        <v>391</v>
      </c>
      <c r="G25" s="53">
        <v>1</v>
      </c>
    </row>
    <row r="26" spans="1:7" x14ac:dyDescent="0.25">
      <c r="A26" s="68" t="s">
        <v>272</v>
      </c>
      <c r="B26" s="33" t="s">
        <v>366</v>
      </c>
      <c r="C26" s="65">
        <v>4</v>
      </c>
      <c r="E26" s="68" t="s">
        <v>135</v>
      </c>
      <c r="F26" s="76" t="s">
        <v>521</v>
      </c>
      <c r="G26" s="53">
        <v>1</v>
      </c>
    </row>
    <row r="27" spans="1:7" x14ac:dyDescent="0.25">
      <c r="A27" s="68" t="s">
        <v>500</v>
      </c>
      <c r="B27" s="33" t="s">
        <v>371</v>
      </c>
      <c r="C27" s="65">
        <v>105</v>
      </c>
      <c r="E27" s="68" t="s">
        <v>38</v>
      </c>
      <c r="F27" s="76" t="s">
        <v>379</v>
      </c>
      <c r="G27" s="53">
        <v>1</v>
      </c>
    </row>
    <row r="28" spans="1:7" x14ac:dyDescent="0.25">
      <c r="A28" s="68" t="s">
        <v>124</v>
      </c>
      <c r="B28" s="33" t="s">
        <v>349</v>
      </c>
      <c r="C28" s="65">
        <v>30</v>
      </c>
      <c r="E28" s="68" t="s">
        <v>514</v>
      </c>
      <c r="F28" s="76" t="s">
        <v>70</v>
      </c>
      <c r="G28" s="53">
        <v>1</v>
      </c>
    </row>
    <row r="29" spans="1:7" x14ac:dyDescent="0.25">
      <c r="A29" s="68" t="s">
        <v>470</v>
      </c>
      <c r="B29" s="33" t="s">
        <v>352</v>
      </c>
      <c r="C29" s="65">
        <v>3</v>
      </c>
      <c r="D29" s="24"/>
      <c r="E29" s="116" t="s">
        <v>7</v>
      </c>
      <c r="F29" s="111"/>
      <c r="G29" s="52">
        <f>SUM(G6:G28)</f>
        <v>31</v>
      </c>
    </row>
    <row r="30" spans="1:7" x14ac:dyDescent="0.25">
      <c r="A30" s="68" t="s">
        <v>298</v>
      </c>
      <c r="B30" s="33" t="s">
        <v>345</v>
      </c>
      <c r="C30" s="65">
        <v>17</v>
      </c>
      <c r="D30" s="24"/>
      <c r="E30" s="24"/>
    </row>
    <row r="31" spans="1:7" x14ac:dyDescent="0.25">
      <c r="A31" s="68" t="s">
        <v>501</v>
      </c>
      <c r="B31" s="33" t="s">
        <v>339</v>
      </c>
      <c r="C31" s="65">
        <v>6</v>
      </c>
      <c r="D31" s="24"/>
    </row>
    <row r="32" spans="1:7" x14ac:dyDescent="0.25">
      <c r="A32" s="68" t="s">
        <v>130</v>
      </c>
      <c r="B32" s="33" t="s">
        <v>351</v>
      </c>
      <c r="C32" s="65">
        <v>107</v>
      </c>
      <c r="E32" s="24"/>
    </row>
    <row r="33" spans="1:5" x14ac:dyDescent="0.25">
      <c r="A33" s="68" t="s">
        <v>459</v>
      </c>
      <c r="B33" s="33" t="s">
        <v>59</v>
      </c>
      <c r="C33" s="65">
        <v>13</v>
      </c>
      <c r="D33" s="24"/>
      <c r="E33" s="24"/>
    </row>
    <row r="34" spans="1:5" x14ac:dyDescent="0.25">
      <c r="A34" s="68" t="s">
        <v>250</v>
      </c>
      <c r="B34" s="33" t="s">
        <v>350</v>
      </c>
      <c r="C34" s="65">
        <v>20</v>
      </c>
      <c r="D34" s="24"/>
      <c r="E34" s="24"/>
    </row>
    <row r="35" spans="1:5" x14ac:dyDescent="0.25">
      <c r="A35" s="68" t="s">
        <v>132</v>
      </c>
      <c r="B35" s="33" t="s">
        <v>502</v>
      </c>
      <c r="C35" s="65">
        <v>7</v>
      </c>
      <c r="D35" s="24"/>
      <c r="E35" s="24"/>
    </row>
    <row r="36" spans="1:5" x14ac:dyDescent="0.25">
      <c r="A36" s="68" t="s">
        <v>503</v>
      </c>
      <c r="B36" s="33" t="s">
        <v>342</v>
      </c>
      <c r="C36" s="65">
        <v>10</v>
      </c>
      <c r="D36" s="24"/>
    </row>
    <row r="37" spans="1:5" x14ac:dyDescent="0.25">
      <c r="A37" s="68" t="s">
        <v>461</v>
      </c>
      <c r="B37" s="33" t="s">
        <v>353</v>
      </c>
      <c r="C37" s="65">
        <v>28</v>
      </c>
      <c r="E37" s="24"/>
    </row>
    <row r="38" spans="1:5" x14ac:dyDescent="0.25">
      <c r="A38" s="68" t="s">
        <v>133</v>
      </c>
      <c r="B38" s="33" t="s">
        <v>133</v>
      </c>
      <c r="C38" s="65">
        <v>44</v>
      </c>
      <c r="D38" s="24"/>
      <c r="E38" s="24"/>
    </row>
    <row r="39" spans="1:5" x14ac:dyDescent="0.25">
      <c r="A39" s="68" t="s">
        <v>340</v>
      </c>
      <c r="B39" s="33" t="s">
        <v>340</v>
      </c>
      <c r="C39" s="65">
        <v>5</v>
      </c>
      <c r="D39" s="24"/>
      <c r="E39" s="24"/>
    </row>
    <row r="40" spans="1:5" x14ac:dyDescent="0.25">
      <c r="A40" s="68" t="s">
        <v>474</v>
      </c>
      <c r="B40" s="33" t="s">
        <v>365</v>
      </c>
      <c r="C40" s="65">
        <v>9</v>
      </c>
      <c r="D40" s="24"/>
      <c r="E40" s="24"/>
    </row>
    <row r="41" spans="1:5" x14ac:dyDescent="0.25">
      <c r="A41" s="68" t="s">
        <v>467</v>
      </c>
      <c r="B41" s="33" t="s">
        <v>368</v>
      </c>
      <c r="C41" s="65">
        <v>20</v>
      </c>
      <c r="D41" s="24"/>
      <c r="E41" s="24"/>
    </row>
    <row r="42" spans="1:5" x14ac:dyDescent="0.25">
      <c r="A42" s="68" t="s">
        <v>28</v>
      </c>
      <c r="B42" s="33" t="s">
        <v>101</v>
      </c>
      <c r="C42" s="65">
        <v>20</v>
      </c>
      <c r="D42" s="24"/>
      <c r="E42" s="24"/>
    </row>
    <row r="43" spans="1:5" x14ac:dyDescent="0.25">
      <c r="A43" s="68" t="s">
        <v>402</v>
      </c>
      <c r="B43" s="33" t="s">
        <v>504</v>
      </c>
      <c r="C43" s="65">
        <v>19</v>
      </c>
      <c r="D43" s="24"/>
      <c r="E43" s="24"/>
    </row>
    <row r="44" spans="1:5" x14ac:dyDescent="0.25">
      <c r="A44" s="68" t="s">
        <v>38</v>
      </c>
      <c r="B44" s="33" t="s">
        <v>60</v>
      </c>
      <c r="C44" s="65">
        <v>20</v>
      </c>
      <c r="D44" s="24"/>
      <c r="E44" s="24"/>
    </row>
    <row r="45" spans="1:5" x14ac:dyDescent="0.25">
      <c r="A45" s="68" t="s">
        <v>301</v>
      </c>
      <c r="B45" s="33" t="s">
        <v>356</v>
      </c>
      <c r="C45" s="65">
        <v>7</v>
      </c>
      <c r="D45" s="24"/>
      <c r="E45" s="24"/>
    </row>
    <row r="46" spans="1:5" x14ac:dyDescent="0.25">
      <c r="A46" s="68" t="s">
        <v>472</v>
      </c>
      <c r="B46" s="33" t="s">
        <v>355</v>
      </c>
      <c r="C46" s="65">
        <v>5</v>
      </c>
      <c r="D46" s="24"/>
      <c r="E46" s="24"/>
    </row>
    <row r="47" spans="1:5" x14ac:dyDescent="0.25">
      <c r="A47" s="68" t="s">
        <v>462</v>
      </c>
      <c r="B47" s="33" t="s">
        <v>357</v>
      </c>
      <c r="C47" s="65">
        <v>8</v>
      </c>
      <c r="D47" s="24"/>
      <c r="E47" s="24"/>
    </row>
    <row r="48" spans="1:5" x14ac:dyDescent="0.25">
      <c r="A48" s="68" t="s">
        <v>463</v>
      </c>
      <c r="B48" s="33" t="s">
        <v>360</v>
      </c>
      <c r="C48" s="65">
        <v>30</v>
      </c>
      <c r="D48" s="24"/>
      <c r="E48" s="24"/>
    </row>
    <row r="49" spans="1:7" x14ac:dyDescent="0.25">
      <c r="A49" s="68" t="s">
        <v>471</v>
      </c>
      <c r="B49" s="33" t="s">
        <v>354</v>
      </c>
      <c r="C49" s="65">
        <v>15</v>
      </c>
      <c r="D49" s="24"/>
      <c r="E49" s="24"/>
    </row>
    <row r="50" spans="1:7" x14ac:dyDescent="0.25">
      <c r="A50" s="68" t="s">
        <v>473</v>
      </c>
      <c r="B50" s="33" t="s">
        <v>358</v>
      </c>
      <c r="C50" s="65">
        <v>9</v>
      </c>
      <c r="D50" s="24"/>
      <c r="E50" s="24"/>
    </row>
    <row r="51" spans="1:7" x14ac:dyDescent="0.25">
      <c r="A51" s="108" t="s">
        <v>6</v>
      </c>
      <c r="B51" s="108"/>
      <c r="C51" s="64">
        <f>SUM(C6:C50)</f>
        <v>981</v>
      </c>
      <c r="D51" s="24"/>
      <c r="G51"/>
    </row>
    <row r="52" spans="1:7" x14ac:dyDescent="0.25">
      <c r="A52" s="24"/>
      <c r="B52" s="24"/>
      <c r="C52"/>
      <c r="D52" s="1"/>
      <c r="G52"/>
    </row>
    <row r="53" spans="1:7" x14ac:dyDescent="0.25">
      <c r="A53" s="24"/>
      <c r="B53" s="24"/>
      <c r="C53"/>
      <c r="D53" s="1"/>
      <c r="G53"/>
    </row>
    <row r="54" spans="1:7" x14ac:dyDescent="0.25">
      <c r="A54" s="24"/>
      <c r="B54" s="24"/>
      <c r="C54"/>
      <c r="D54" s="1"/>
      <c r="G54"/>
    </row>
    <row r="55" spans="1:7" x14ac:dyDescent="0.25">
      <c r="C55"/>
      <c r="D55" s="1"/>
      <c r="G55"/>
    </row>
    <row r="56" spans="1:7" x14ac:dyDescent="0.25">
      <c r="C56"/>
      <c r="D56" s="1"/>
    </row>
  </sheetData>
  <sortState ref="E6:G29">
    <sortCondition ref="E6:E29"/>
  </sortState>
  <mergeCells count="5">
    <mergeCell ref="A4:C4"/>
    <mergeCell ref="E4:G4"/>
    <mergeCell ref="E29:F29"/>
    <mergeCell ref="A1:K2"/>
    <mergeCell ref="A51:B51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sqref="A1:J2"/>
    </sheetView>
  </sheetViews>
  <sheetFormatPr defaultRowHeight="15" x14ac:dyDescent="0.25"/>
  <cols>
    <col min="1" max="1" width="36.5703125" bestFit="1" customWidth="1"/>
    <col min="2" max="2" width="28.28515625" bestFit="1" customWidth="1"/>
    <col min="3" max="3" width="12" bestFit="1" customWidth="1"/>
    <col min="5" max="5" width="53.140625" bestFit="1" customWidth="1"/>
    <col min="6" max="6" width="28.5703125" bestFit="1" customWidth="1"/>
    <col min="7" max="7" width="12" bestFit="1" customWidth="1"/>
    <col min="9" max="9" width="14.140625" bestFit="1" customWidth="1"/>
  </cols>
  <sheetData>
    <row r="1" spans="1:10" x14ac:dyDescent="0.25">
      <c r="A1" s="125" t="s">
        <v>638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5">
      <c r="A3" s="67" t="s">
        <v>336</v>
      </c>
      <c r="B3" s="25" t="s">
        <v>51</v>
      </c>
      <c r="C3" s="25" t="s">
        <v>0</v>
      </c>
      <c r="E3" s="25" t="s">
        <v>336</v>
      </c>
      <c r="F3" s="25" t="s">
        <v>477</v>
      </c>
      <c r="G3" s="25" t="s">
        <v>0</v>
      </c>
      <c r="I3" s="66" t="s">
        <v>21</v>
      </c>
      <c r="J3" s="8">
        <v>2</v>
      </c>
    </row>
    <row r="4" spans="1:10" x14ac:dyDescent="0.25">
      <c r="A4" s="68" t="s">
        <v>399</v>
      </c>
      <c r="B4" s="33" t="s">
        <v>400</v>
      </c>
      <c r="C4" s="53">
        <v>54</v>
      </c>
      <c r="E4" s="68" t="s">
        <v>480</v>
      </c>
      <c r="F4" s="33" t="s">
        <v>481</v>
      </c>
      <c r="G4" s="33">
        <v>1</v>
      </c>
      <c r="I4" s="8" t="s">
        <v>333</v>
      </c>
      <c r="J4" s="8">
        <v>2</v>
      </c>
    </row>
    <row r="5" spans="1:10" x14ac:dyDescent="0.25">
      <c r="A5" s="68" t="s">
        <v>437</v>
      </c>
      <c r="B5" s="33" t="s">
        <v>438</v>
      </c>
      <c r="C5" s="53">
        <v>1</v>
      </c>
      <c r="E5" s="68" t="s">
        <v>488</v>
      </c>
      <c r="F5" s="33" t="s">
        <v>489</v>
      </c>
      <c r="G5" s="33">
        <v>1</v>
      </c>
    </row>
    <row r="6" spans="1:10" x14ac:dyDescent="0.25">
      <c r="A6" s="68" t="s">
        <v>447</v>
      </c>
      <c r="B6" s="33" t="s">
        <v>448</v>
      </c>
      <c r="C6" s="53">
        <v>10</v>
      </c>
      <c r="E6" s="68" t="s">
        <v>478</v>
      </c>
      <c r="F6" s="33" t="s">
        <v>479</v>
      </c>
      <c r="G6" s="33">
        <v>1</v>
      </c>
    </row>
    <row r="7" spans="1:10" x14ac:dyDescent="0.25">
      <c r="A7" s="68" t="s">
        <v>456</v>
      </c>
      <c r="B7" s="33" t="s">
        <v>457</v>
      </c>
      <c r="C7" s="53">
        <v>1</v>
      </c>
      <c r="E7" s="68" t="s">
        <v>325</v>
      </c>
      <c r="F7" s="33" t="s">
        <v>445</v>
      </c>
      <c r="G7" s="33">
        <v>1</v>
      </c>
    </row>
    <row r="8" spans="1:10" x14ac:dyDescent="0.25">
      <c r="A8" s="68" t="s">
        <v>410</v>
      </c>
      <c r="B8" s="33" t="s">
        <v>411</v>
      </c>
      <c r="C8" s="53">
        <v>320</v>
      </c>
      <c r="E8" s="68" t="s">
        <v>482</v>
      </c>
      <c r="F8" s="33" t="s">
        <v>483</v>
      </c>
      <c r="G8" s="33">
        <v>1</v>
      </c>
    </row>
    <row r="9" spans="1:10" x14ac:dyDescent="0.25">
      <c r="A9" s="68" t="s">
        <v>416</v>
      </c>
      <c r="B9" s="33" t="s">
        <v>417</v>
      </c>
      <c r="C9" s="53">
        <v>4</v>
      </c>
      <c r="E9" s="68" t="s">
        <v>19</v>
      </c>
      <c r="F9" s="33" t="s">
        <v>487</v>
      </c>
      <c r="G9" s="33">
        <v>1</v>
      </c>
    </row>
    <row r="10" spans="1:10" x14ac:dyDescent="0.25">
      <c r="A10" s="68" t="s">
        <v>412</v>
      </c>
      <c r="B10" s="33" t="s">
        <v>413</v>
      </c>
      <c r="C10" s="53">
        <v>15</v>
      </c>
      <c r="E10" s="68" t="s">
        <v>484</v>
      </c>
      <c r="F10" s="33" t="s">
        <v>485</v>
      </c>
      <c r="G10" s="33">
        <v>1</v>
      </c>
    </row>
    <row r="11" spans="1:10" x14ac:dyDescent="0.25">
      <c r="A11" s="68" t="s">
        <v>453</v>
      </c>
      <c r="B11" s="33" t="s">
        <v>453</v>
      </c>
      <c r="C11" s="53">
        <v>1</v>
      </c>
      <c r="E11" s="68" t="s">
        <v>528</v>
      </c>
      <c r="F11" s="33" t="s">
        <v>486</v>
      </c>
      <c r="G11" s="33">
        <v>1</v>
      </c>
    </row>
    <row r="12" spans="1:10" x14ac:dyDescent="0.25">
      <c r="A12" s="68" t="s">
        <v>394</v>
      </c>
      <c r="B12" s="33" t="s">
        <v>338</v>
      </c>
      <c r="C12" s="53">
        <v>10</v>
      </c>
      <c r="E12" s="108" t="s">
        <v>7</v>
      </c>
      <c r="F12" s="108"/>
      <c r="G12" s="4">
        <f>SUM(G4:G11)</f>
        <v>8</v>
      </c>
    </row>
    <row r="13" spans="1:10" x14ac:dyDescent="0.25">
      <c r="A13" s="68" t="s">
        <v>74</v>
      </c>
      <c r="B13" s="33" t="s">
        <v>12</v>
      </c>
      <c r="C13" s="53">
        <v>18</v>
      </c>
    </row>
    <row r="14" spans="1:10" x14ac:dyDescent="0.25">
      <c r="A14" s="68" t="s">
        <v>268</v>
      </c>
      <c r="B14" s="33" t="s">
        <v>404</v>
      </c>
      <c r="C14" s="53">
        <v>1</v>
      </c>
    </row>
    <row r="15" spans="1:10" x14ac:dyDescent="0.25">
      <c r="A15" s="68" t="s">
        <v>449</v>
      </c>
      <c r="B15" s="33" t="s">
        <v>450</v>
      </c>
      <c r="C15" s="53">
        <v>6</v>
      </c>
    </row>
    <row r="16" spans="1:10" x14ac:dyDescent="0.25">
      <c r="A16" s="68" t="s">
        <v>444</v>
      </c>
      <c r="B16" s="33" t="s">
        <v>444</v>
      </c>
      <c r="C16" s="53">
        <v>4</v>
      </c>
    </row>
    <row r="17" spans="1:3" x14ac:dyDescent="0.25">
      <c r="A17" s="68" t="s">
        <v>11</v>
      </c>
      <c r="B17" s="33" t="s">
        <v>179</v>
      </c>
      <c r="C17" s="53">
        <v>1</v>
      </c>
    </row>
    <row r="18" spans="1:3" x14ac:dyDescent="0.25">
      <c r="A18" s="68" t="s">
        <v>425</v>
      </c>
      <c r="B18" s="33" t="s">
        <v>426</v>
      </c>
      <c r="C18" s="53">
        <v>14</v>
      </c>
    </row>
    <row r="19" spans="1:3" x14ac:dyDescent="0.25">
      <c r="A19" s="68" t="s">
        <v>414</v>
      </c>
      <c r="B19" s="33" t="s">
        <v>415</v>
      </c>
      <c r="C19" s="53">
        <v>10</v>
      </c>
    </row>
    <row r="20" spans="1:3" x14ac:dyDescent="0.25">
      <c r="A20" s="68" t="s">
        <v>186</v>
      </c>
      <c r="B20" s="33" t="s">
        <v>370</v>
      </c>
      <c r="C20" s="53">
        <v>26</v>
      </c>
    </row>
    <row r="21" spans="1:3" x14ac:dyDescent="0.25">
      <c r="A21" s="68" t="s">
        <v>420</v>
      </c>
      <c r="B21" s="33" t="s">
        <v>421</v>
      </c>
      <c r="C21" s="53">
        <v>12</v>
      </c>
    </row>
    <row r="22" spans="1:3" x14ac:dyDescent="0.25">
      <c r="A22" s="68" t="s">
        <v>443</v>
      </c>
      <c r="B22" s="33" t="s">
        <v>443</v>
      </c>
      <c r="C22" s="53">
        <v>4</v>
      </c>
    </row>
    <row r="23" spans="1:3" x14ac:dyDescent="0.25">
      <c r="A23" s="68" t="s">
        <v>441</v>
      </c>
      <c r="B23" s="33" t="s">
        <v>442</v>
      </c>
      <c r="C23" s="53">
        <v>7</v>
      </c>
    </row>
    <row r="24" spans="1:3" x14ac:dyDescent="0.25">
      <c r="A24" s="68" t="s">
        <v>433</v>
      </c>
      <c r="B24" s="33" t="s">
        <v>434</v>
      </c>
      <c r="C24" s="53">
        <v>4</v>
      </c>
    </row>
    <row r="25" spans="1:3" x14ac:dyDescent="0.25">
      <c r="A25" s="68" t="s">
        <v>427</v>
      </c>
      <c r="B25" s="33" t="s">
        <v>428</v>
      </c>
      <c r="C25" s="53">
        <v>1</v>
      </c>
    </row>
    <row r="26" spans="1:3" x14ac:dyDescent="0.25">
      <c r="A26" s="68" t="s">
        <v>522</v>
      </c>
      <c r="B26" s="33" t="s">
        <v>409</v>
      </c>
      <c r="C26" s="53">
        <v>16</v>
      </c>
    </row>
    <row r="27" spans="1:3" x14ac:dyDescent="0.25">
      <c r="A27" s="68" t="s">
        <v>523</v>
      </c>
      <c r="B27" s="33" t="s">
        <v>422</v>
      </c>
      <c r="C27" s="53">
        <v>6</v>
      </c>
    </row>
    <row r="28" spans="1:3" x14ac:dyDescent="0.25">
      <c r="A28" s="68" t="s">
        <v>435</v>
      </c>
      <c r="B28" s="69" t="s">
        <v>436</v>
      </c>
      <c r="C28" s="53">
        <v>7</v>
      </c>
    </row>
    <row r="29" spans="1:3" x14ac:dyDescent="0.25">
      <c r="A29" s="68" t="s">
        <v>284</v>
      </c>
      <c r="B29" s="33" t="s">
        <v>284</v>
      </c>
      <c r="C29" s="53">
        <v>3</v>
      </c>
    </row>
    <row r="30" spans="1:3" x14ac:dyDescent="0.25">
      <c r="A30" s="68" t="s">
        <v>430</v>
      </c>
      <c r="B30" s="33" t="s">
        <v>431</v>
      </c>
      <c r="C30" s="53">
        <v>4</v>
      </c>
    </row>
    <row r="31" spans="1:3" x14ac:dyDescent="0.25">
      <c r="A31" s="68" t="s">
        <v>272</v>
      </c>
      <c r="B31" s="33" t="s">
        <v>366</v>
      </c>
      <c r="C31" s="53">
        <v>1</v>
      </c>
    </row>
    <row r="32" spans="1:3" x14ac:dyDescent="0.25">
      <c r="A32" s="68" t="s">
        <v>432</v>
      </c>
      <c r="B32" s="33" t="s">
        <v>432</v>
      </c>
      <c r="C32" s="53">
        <v>15</v>
      </c>
    </row>
    <row r="33" spans="1:3" x14ac:dyDescent="0.25">
      <c r="A33" s="68" t="s">
        <v>266</v>
      </c>
      <c r="B33" s="33" t="s">
        <v>524</v>
      </c>
      <c r="C33" s="53">
        <v>119</v>
      </c>
    </row>
    <row r="34" spans="1:3" x14ac:dyDescent="0.25">
      <c r="A34" s="68" t="s">
        <v>124</v>
      </c>
      <c r="B34" s="33" t="s">
        <v>398</v>
      </c>
      <c r="C34" s="53">
        <v>11</v>
      </c>
    </row>
    <row r="35" spans="1:3" x14ac:dyDescent="0.25">
      <c r="A35" s="68" t="s">
        <v>405</v>
      </c>
      <c r="B35" s="33" t="s">
        <v>405</v>
      </c>
      <c r="C35" s="53">
        <v>15</v>
      </c>
    </row>
    <row r="36" spans="1:3" x14ac:dyDescent="0.25">
      <c r="A36" s="68" t="s">
        <v>298</v>
      </c>
      <c r="B36" s="33" t="s">
        <v>345</v>
      </c>
      <c r="C36" s="53">
        <v>7</v>
      </c>
    </row>
    <row r="37" spans="1:3" x14ac:dyDescent="0.25">
      <c r="A37" s="68" t="s">
        <v>418</v>
      </c>
      <c r="B37" s="33" t="s">
        <v>419</v>
      </c>
      <c r="C37" s="53">
        <v>12</v>
      </c>
    </row>
    <row r="38" spans="1:3" x14ac:dyDescent="0.25">
      <c r="A38" s="68" t="s">
        <v>445</v>
      </c>
      <c r="B38" s="33" t="s">
        <v>446</v>
      </c>
      <c r="C38" s="53">
        <v>4</v>
      </c>
    </row>
    <row r="39" spans="1:3" x14ac:dyDescent="0.25">
      <c r="A39" s="68" t="s">
        <v>408</v>
      </c>
      <c r="B39" s="33" t="s">
        <v>57</v>
      </c>
      <c r="C39" s="53">
        <v>19</v>
      </c>
    </row>
    <row r="40" spans="1:3" x14ac:dyDescent="0.25">
      <c r="A40" s="68" t="s">
        <v>130</v>
      </c>
      <c r="B40" s="33" t="s">
        <v>429</v>
      </c>
      <c r="C40" s="53">
        <v>10</v>
      </c>
    </row>
    <row r="41" spans="1:3" x14ac:dyDescent="0.25">
      <c r="A41" s="68" t="s">
        <v>132</v>
      </c>
      <c r="B41" s="33" t="s">
        <v>525</v>
      </c>
      <c r="C41" s="53">
        <v>37</v>
      </c>
    </row>
    <row r="42" spans="1:3" x14ac:dyDescent="0.25">
      <c r="A42" s="68" t="s">
        <v>397</v>
      </c>
      <c r="B42" s="33" t="s">
        <v>397</v>
      </c>
      <c r="C42" s="53">
        <v>21</v>
      </c>
    </row>
    <row r="43" spans="1:3" x14ac:dyDescent="0.25">
      <c r="A43" s="68" t="s">
        <v>401</v>
      </c>
      <c r="B43" s="33" t="s">
        <v>526</v>
      </c>
      <c r="C43" s="53">
        <v>8</v>
      </c>
    </row>
    <row r="44" spans="1:3" x14ac:dyDescent="0.25">
      <c r="A44" s="68" t="s">
        <v>133</v>
      </c>
      <c r="B44" s="33" t="s">
        <v>133</v>
      </c>
      <c r="C44" s="53">
        <v>19</v>
      </c>
    </row>
    <row r="45" spans="1:3" x14ac:dyDescent="0.25">
      <c r="A45" s="68" t="s">
        <v>406</v>
      </c>
      <c r="B45" s="33" t="s">
        <v>407</v>
      </c>
      <c r="C45" s="53">
        <v>3</v>
      </c>
    </row>
    <row r="46" spans="1:3" x14ac:dyDescent="0.25">
      <c r="A46" s="68" t="s">
        <v>340</v>
      </c>
      <c r="B46" s="33" t="s">
        <v>340</v>
      </c>
      <c r="C46" s="53">
        <v>31</v>
      </c>
    </row>
    <row r="47" spans="1:3" x14ac:dyDescent="0.25">
      <c r="A47" s="68" t="s">
        <v>439</v>
      </c>
      <c r="B47" s="33" t="s">
        <v>440</v>
      </c>
      <c r="C47" s="53">
        <v>7</v>
      </c>
    </row>
    <row r="48" spans="1:3" x14ac:dyDescent="0.25">
      <c r="A48" s="68" t="s">
        <v>454</v>
      </c>
      <c r="B48" s="33" t="s">
        <v>455</v>
      </c>
      <c r="C48" s="53">
        <v>1</v>
      </c>
    </row>
    <row r="49" spans="1:3" x14ac:dyDescent="0.25">
      <c r="A49" s="68" t="s">
        <v>28</v>
      </c>
      <c r="B49" s="33" t="s">
        <v>527</v>
      </c>
      <c r="C49" s="53">
        <v>14</v>
      </c>
    </row>
    <row r="50" spans="1:3" x14ac:dyDescent="0.25">
      <c r="A50" s="68" t="s">
        <v>451</v>
      </c>
      <c r="B50" s="33" t="s">
        <v>452</v>
      </c>
      <c r="C50" s="53">
        <v>3</v>
      </c>
    </row>
    <row r="51" spans="1:3" x14ac:dyDescent="0.25">
      <c r="A51" s="68" t="s">
        <v>402</v>
      </c>
      <c r="B51" s="33" t="s">
        <v>403</v>
      </c>
      <c r="C51" s="53">
        <v>25</v>
      </c>
    </row>
    <row r="52" spans="1:3" x14ac:dyDescent="0.25">
      <c r="A52" s="68" t="s">
        <v>423</v>
      </c>
      <c r="B52" s="69" t="s">
        <v>424</v>
      </c>
      <c r="C52" s="53">
        <v>5</v>
      </c>
    </row>
    <row r="53" spans="1:3" x14ac:dyDescent="0.25">
      <c r="A53" s="68" t="s">
        <v>395</v>
      </c>
      <c r="B53" s="33" t="s">
        <v>396</v>
      </c>
      <c r="C53" s="53">
        <v>6</v>
      </c>
    </row>
    <row r="54" spans="1:3" x14ac:dyDescent="0.25">
      <c r="A54" s="110" t="s">
        <v>6</v>
      </c>
      <c r="B54" s="111"/>
      <c r="C54" s="64">
        <f>SUM(C4:C53)</f>
        <v>953</v>
      </c>
    </row>
  </sheetData>
  <sortState ref="E5:G12">
    <sortCondition ref="E5:E12"/>
  </sortState>
  <mergeCells count="3">
    <mergeCell ref="E12:F12"/>
    <mergeCell ref="A54:B54"/>
    <mergeCell ref="A1:J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TODOS</vt:lpstr>
      <vt:lpstr>Nereu Ramos</vt:lpstr>
      <vt:lpstr>PAMA I</vt:lpstr>
      <vt:lpstr>CAIC</vt:lpstr>
      <vt:lpstr>Santa Luzia</vt:lpstr>
      <vt:lpstr>Farmácia Básica I</vt:lpstr>
      <vt:lpstr>Vila Lenzi</vt:lpstr>
      <vt:lpstr>Vila Lalau</vt:lpstr>
      <vt:lpstr>PAMA II</vt:lpstr>
      <vt:lpstr>Farmácia Básica II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Camila Castro</cp:lastModifiedBy>
  <dcterms:created xsi:type="dcterms:W3CDTF">2014-07-30T22:45:38Z</dcterms:created>
  <dcterms:modified xsi:type="dcterms:W3CDTF">2014-08-09T20:02:46Z</dcterms:modified>
</cp:coreProperties>
</file>